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8855"/>
  </bookViews>
  <sheets>
    <sheet name="名额分配" sheetId="3" r:id="rId1"/>
    <sheet name="日常依据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xlnm._FilterDatabase" localSheetId="1" hidden="1">日常依据!$A$1:$AL$73</definedName>
    <definedName name="_xlnm._FilterDatabase" localSheetId="0" hidden="1">名额分配!$A$2:$G$74</definedName>
  </definedNames>
  <calcPr calcId="144525"/>
</workbook>
</file>

<file path=xl/sharedStrings.xml><?xml version="1.0" encoding="utf-8"?>
<sst xmlns="http://schemas.openxmlformats.org/spreadsheetml/2006/main" count="219" uniqueCount="118">
  <si>
    <t>注：1.团员数为2022年11月份团内统计数据。
2.“优秀团员实际人数”为：根据团支部现有团员人数不多于5%的比例计算得出数据“优团比例计算名额”。
3.优秀团干部按照择优原则，总分&lt;0.900的团支部，各扣除一个名额，但每个团支部至少保留一个名额；总分&gt;0.980的团支部,各增加一个优秀团员名额。各团支部上报以“优秀团员调整后最终名额”为准。其中按照文件要求优秀团员需“模范履行团员义务”，在团员义务中明确说明“努力完成团组织交给的任务，在学习、劳动、工作及其他社会活动中起模范作用”，因此扣除名额团支部的团干部不符合参评优秀共青团员条件，其他团员按照通知要求确定候选人员。
4.优秀团干部按照选优秀、促工作原则，总分&lt;0.900的团支部，无优秀团干部名额；其余团支部各1个名额。各团支部上报以“优秀团干最终名额”为准。参评人员范围以通知要求为准。</t>
  </si>
  <si>
    <t>团支部名称</t>
  </si>
  <si>
    <t>总分</t>
  </si>
  <si>
    <t>班级团员数（含保留团籍的学生党员）</t>
  </si>
  <si>
    <t>优秀团员数≤5％</t>
  </si>
  <si>
    <t>优团比例计算名额</t>
  </si>
  <si>
    <t>优团调整后最终名额</t>
  </si>
  <si>
    <t>优秀团干最终名额</t>
  </si>
  <si>
    <t>备注</t>
  </si>
  <si>
    <t>能动1902班团支部</t>
  </si>
  <si>
    <t>团干部不符合参评优秀共青团员条件</t>
  </si>
  <si>
    <t>能动1901班团支部</t>
  </si>
  <si>
    <t>硕2204班团支部</t>
  </si>
  <si>
    <t>能动1901（卓越）班团支部</t>
  </si>
  <si>
    <t>能动1903班团支部</t>
  </si>
  <si>
    <t>车辆1904班团支部</t>
  </si>
  <si>
    <t>交运1902班团支部</t>
  </si>
  <si>
    <t>交工2002班团支部</t>
  </si>
  <si>
    <t>车辆1902班团支部</t>
  </si>
  <si>
    <t>车辆1901班团支部</t>
  </si>
  <si>
    <t>车辆2004班团支部</t>
  </si>
  <si>
    <t>硕2001班团支部</t>
  </si>
  <si>
    <t>车辆1903班团支部</t>
  </si>
  <si>
    <t>硕2002班团支部</t>
  </si>
  <si>
    <t>车辆2002班团支部</t>
  </si>
  <si>
    <t>硕2004班团支部</t>
  </si>
  <si>
    <t>交工1901班团支部</t>
  </si>
  <si>
    <t>车辆1905班团支部</t>
  </si>
  <si>
    <t>交运1903班团支部</t>
  </si>
  <si>
    <t>交运1901班团支部</t>
  </si>
  <si>
    <t>能动2203班团支部</t>
  </si>
  <si>
    <t>交运2101班团支部</t>
  </si>
  <si>
    <t>交运2103班团支部</t>
  </si>
  <si>
    <t>交工1902班团支部</t>
  </si>
  <si>
    <t>车辆2102班团支部</t>
  </si>
  <si>
    <t>能动2003班团支部</t>
  </si>
  <si>
    <t>车辆2104班团支部</t>
  </si>
  <si>
    <t>硕2202班团支部</t>
  </si>
  <si>
    <t>车辆2201班团支部</t>
  </si>
  <si>
    <t>车辆1906班团支部</t>
  </si>
  <si>
    <t>能动2201班团支部</t>
  </si>
  <si>
    <t>交工2101班团支部</t>
  </si>
  <si>
    <t>硕2003班团支部</t>
  </si>
  <si>
    <t>新汽2202班团支部</t>
  </si>
  <si>
    <t>交工2201班团支部</t>
  </si>
  <si>
    <t>硕2102班团支部</t>
  </si>
  <si>
    <t>车辆2202班团支部</t>
  </si>
  <si>
    <t>车辆2103班团支部</t>
  </si>
  <si>
    <t>交运2001班团支部</t>
  </si>
  <si>
    <t>车辆2101班团支部</t>
  </si>
  <si>
    <t>能动2202班团支部</t>
  </si>
  <si>
    <t>车辆2006班团支部</t>
  </si>
  <si>
    <t>能动2204班团支部</t>
  </si>
  <si>
    <t>交工2102班团支部</t>
  </si>
  <si>
    <t>硕2104班团支部</t>
  </si>
  <si>
    <t>交运2203班团支部</t>
  </si>
  <si>
    <t>交运2201班团支部</t>
  </si>
  <si>
    <t>车辆2001班团支部</t>
  </si>
  <si>
    <t>车辆2005班团支部</t>
  </si>
  <si>
    <t>交运2202班团支部</t>
  </si>
  <si>
    <t>交工2001班团支部</t>
  </si>
  <si>
    <t>英才2201（工）班团支部</t>
  </si>
  <si>
    <t>交工2202班团支部</t>
  </si>
  <si>
    <t>新汽2201班团支部</t>
  </si>
  <si>
    <t>硕2201班团支部</t>
  </si>
  <si>
    <t>能动2103班团支部</t>
  </si>
  <si>
    <t>车辆2105班团支部</t>
  </si>
  <si>
    <t>硕2101班团支部</t>
  </si>
  <si>
    <t>能动2004班团支部</t>
  </si>
  <si>
    <t>能动2102班团支部</t>
  </si>
  <si>
    <t>车辆2003班团支部</t>
  </si>
  <si>
    <t>硕2103班团支部</t>
  </si>
  <si>
    <t>交运2002班团支部</t>
  </si>
  <si>
    <t>车辆2106班团支部</t>
  </si>
  <si>
    <t>交运2003班团支部</t>
  </si>
  <si>
    <t>交运2102班团支部</t>
  </si>
  <si>
    <t>车辆2203班团支部</t>
  </si>
  <si>
    <t>能动2001班团支部</t>
  </si>
  <si>
    <t>硕2203班团支部</t>
  </si>
  <si>
    <t>能动2104班团支部</t>
  </si>
  <si>
    <t>能动2002班团支部</t>
  </si>
  <si>
    <t>能动2101班团支部</t>
  </si>
  <si>
    <t>博士团支部</t>
  </si>
  <si>
    <t>如满足评选要求，每支部可推荐优团1名、优干1名，由学院团委评议确定最终结果。</t>
  </si>
  <si>
    <t>3期</t>
  </si>
  <si>
    <t>4期</t>
  </si>
  <si>
    <t>5期</t>
  </si>
  <si>
    <t>6期</t>
  </si>
  <si>
    <t>7期</t>
  </si>
  <si>
    <t>8期</t>
  </si>
  <si>
    <t>9期</t>
  </si>
  <si>
    <t>10期</t>
  </si>
  <si>
    <t>11期</t>
  </si>
  <si>
    <t>12期</t>
  </si>
  <si>
    <t>13期</t>
  </si>
  <si>
    <t>14期</t>
  </si>
  <si>
    <t>15期</t>
  </si>
  <si>
    <t>16期</t>
  </si>
  <si>
    <t>18期</t>
  </si>
  <si>
    <t>19期</t>
  </si>
  <si>
    <t>20期</t>
  </si>
  <si>
    <t>21期</t>
  </si>
  <si>
    <t>22期</t>
  </si>
  <si>
    <t>23期</t>
  </si>
  <si>
    <t>24期</t>
  </si>
  <si>
    <t>25期</t>
  </si>
  <si>
    <t>26期</t>
  </si>
  <si>
    <t>27期</t>
  </si>
  <si>
    <t>28期</t>
  </si>
  <si>
    <t>29期</t>
  </si>
  <si>
    <t>30期</t>
  </si>
  <si>
    <t>31期</t>
  </si>
  <si>
    <t>1期</t>
  </si>
  <si>
    <t>2期</t>
  </si>
  <si>
    <t>平均</t>
  </si>
  <si>
    <t>名师公开课参与人数</t>
  </si>
  <si>
    <t>智慧团建录入通报次数</t>
  </si>
  <si>
    <r>
      <rPr>
        <sz val="10"/>
        <rFont val="宋体"/>
        <charset val="134"/>
      </rPr>
      <t>车辆</t>
    </r>
    <r>
      <rPr>
        <sz val="10"/>
        <rFont val="Times New Roman"/>
        <charset val="134"/>
      </rPr>
      <t>2201</t>
    </r>
    <r>
      <rPr>
        <sz val="10"/>
        <rFont val="宋体"/>
        <charset val="134"/>
      </rPr>
      <t>班团支部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</si>
</sst>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name val="等线"/>
      <charset val="134"/>
    </font>
    <font>
      <sz val="10"/>
      <name val="宋体"/>
      <charset val="134"/>
    </font>
    <font>
      <sz val="10"/>
      <name val="黑体"/>
      <charset val="134"/>
    </font>
    <font>
      <sz val="10"/>
      <color theme="1"/>
      <name val="黑体"/>
      <charset val="134"/>
    </font>
    <font>
      <sz val="11"/>
      <name val="黑体"/>
      <charset val="134"/>
    </font>
    <font>
      <b/>
      <sz val="11"/>
      <color theme="1"/>
      <name val="仿宋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Times New Roman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22" fillId="15" borderId="5" applyNumberFormat="0" applyAlignment="0" applyProtection="0">
      <alignment vertical="center"/>
    </xf>
    <xf numFmtId="0" fontId="23" fillId="16" borderId="10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0" fontId="1" fillId="4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0" fontId="5" fillId="4" borderId="1" xfId="0" applyNumberFormat="1" applyFont="1" applyFill="1" applyBorder="1" applyAlignment="1">
      <alignment horizontal="center"/>
    </xf>
    <xf numFmtId="10" fontId="1" fillId="4" borderId="1" xfId="0" applyNumberFormat="1" applyFont="1" applyFill="1" applyBorder="1" applyAlignment="1">
      <alignment horizontal="center"/>
    </xf>
    <xf numFmtId="10" fontId="5" fillId="4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0" fontId="1" fillId="0" borderId="1" xfId="11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0" fontId="1" fillId="0" borderId="1" xfId="1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7.xml"/><Relationship Id="rId8" Type="http://schemas.openxmlformats.org/officeDocument/2006/relationships/externalLink" Target="externalLinks/externalLink6.xml"/><Relationship Id="rId7" Type="http://schemas.openxmlformats.org/officeDocument/2006/relationships/externalLink" Target="externalLinks/externalLink5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externalLink" Target="externalLinks/externalLink21.xml"/><Relationship Id="rId22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9.xml"/><Relationship Id="rId20" Type="http://schemas.openxmlformats.org/officeDocument/2006/relationships/externalLink" Target="externalLinks/externalLink18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17.xml"/><Relationship Id="rId18" Type="http://schemas.openxmlformats.org/officeDocument/2006/relationships/externalLink" Target="externalLinks/externalLink16.xml"/><Relationship Id="rId17" Type="http://schemas.openxmlformats.org/officeDocument/2006/relationships/externalLink" Target="externalLinks/externalLink15.xml"/><Relationship Id="rId16" Type="http://schemas.openxmlformats.org/officeDocument/2006/relationships/externalLink" Target="externalLinks/externalLink14.xml"/><Relationship Id="rId15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12.xml"/><Relationship Id="rId13" Type="http://schemas.openxmlformats.org/officeDocument/2006/relationships/externalLink" Target="externalLinks/externalLink11.xml"/><Relationship Id="rId12" Type="http://schemas.openxmlformats.org/officeDocument/2006/relationships/externalLink" Target="externalLinks/externalLink10.xml"/><Relationship Id="rId11" Type="http://schemas.openxmlformats.org/officeDocument/2006/relationships/externalLink" Target="externalLinks/externalLink9.xml"/><Relationship Id="rId10" Type="http://schemas.openxmlformats.org/officeDocument/2006/relationships/externalLink" Target="externalLinks/externalLink8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&#38738;&#24180;&#22823;&#23398;&#20064;22&#24180;30&#26399;(2022.12.25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&#38738;&#24180;&#22823;&#23398;&#20064;23&#24180;&#31532;2&#26399;(2023.3.12)(1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&#38738;&#24180;&#22823;&#23398;&#20064;23&#24180;&#31532;3&#26399;(2023.3.19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&#38738;&#24180;&#22823;&#23398;&#20064;23&#24180;&#31532;4&#26399;(2023.3.26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mobilefile\&#38738;&#24180;&#22823;&#23398;&#20064;23&#24180;&#31532;6&#26399;(2023.4.9)(2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&#38738;&#24180;&#22823;&#23398;&#20064;22&#24180;28&#26399;(2022.12.11)(3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&#38738;&#24180;&#22823;&#23398;&#20064;&#31532;&#21313;&#19977;&#23395;&#20108;&#21313;&#26399;(2022.9.25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&#38738;&#24180;&#22823;&#23398;&#20064;&#31532;&#21313;&#19977;&#23395;&#20108;&#21313;&#19968;&#26399;(2022.10.3)(4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&#38738;&#24180;&#22823;&#23398;&#20064;&#31532;&#21313;&#19977;&#23395;&#31532;22&#26399;(2022.10.16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&#38738;&#24180;&#22823;&#23398;&#20064;&#31532;23&#26399;(2022.11.6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&#38738;&#24180;&#22823;&#23398;&#20064;22&#24180;25&#26399;(2022.11.19)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&#38738;&#24180;&#22823;&#23398;&#20064;22&#24180;31&#26399;(2023.1.1)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&#38738;&#24180;&#22823;&#23398;&#20064;22&#24180;26&#26399;(2022.11.27)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&#38738;&#24180;&#22823;&#23398;&#20064;22&#24180;27&#26399;(2022.12.04)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345downloads\mobilefile\&#38738;&#24180;&#22823;&#23398;&#20064;23&#24180;&#31532;1&#26399;(2023.3.3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345downloads\mobilefile\&#38738;&#24180;&#22823;&#23398;&#20064;23&#24180;&#31532;2&#26399;(2023.3.12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345downloads\mobilefile\&#38738;&#24180;&#22823;&#23398;&#20064;23&#24180;&#31532;3&#26399;(2023.3.19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345downloads\mobilefile\&#38738;&#24180;&#22823;&#23398;&#20064;23&#24180;&#31532;4&#26399;(2023.3.26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&#38738;&#24180;&#22823;&#23398;&#20064;23&#24180;&#31532;6&#26399;(2023.4.9)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&#38738;&#24180;&#22823;&#23398;&#20064;(2023.4.2)(1)%20(1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ocuments\Tencent%20Files\1158771383\FileRecv\&#38738;&#24180;&#22823;&#23398;&#20064;23&#24180;&#31532;1&#26399;(2023.3.3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B2">
            <v>37</v>
          </cell>
        </row>
        <row r="2">
          <cell r="E2">
            <v>27</v>
          </cell>
        </row>
        <row r="3">
          <cell r="B3">
            <v>38</v>
          </cell>
        </row>
        <row r="3">
          <cell r="E3">
            <v>19</v>
          </cell>
        </row>
        <row r="4">
          <cell r="B4">
            <v>37</v>
          </cell>
        </row>
        <row r="4">
          <cell r="E4">
            <v>22</v>
          </cell>
        </row>
        <row r="5">
          <cell r="B5">
            <v>37</v>
          </cell>
        </row>
        <row r="5">
          <cell r="E5">
            <v>12</v>
          </cell>
        </row>
        <row r="6">
          <cell r="B6">
            <v>38</v>
          </cell>
        </row>
        <row r="6">
          <cell r="E6">
            <v>18</v>
          </cell>
        </row>
        <row r="7">
          <cell r="B7">
            <v>33</v>
          </cell>
        </row>
        <row r="7">
          <cell r="E7">
            <v>26</v>
          </cell>
        </row>
        <row r="8">
          <cell r="B8">
            <v>35</v>
          </cell>
        </row>
        <row r="8">
          <cell r="E8">
            <v>17</v>
          </cell>
        </row>
        <row r="9">
          <cell r="B9">
            <v>35</v>
          </cell>
        </row>
        <row r="9">
          <cell r="E9">
            <v>35</v>
          </cell>
        </row>
        <row r="10">
          <cell r="B10">
            <v>40</v>
          </cell>
        </row>
        <row r="10">
          <cell r="E10">
            <v>27</v>
          </cell>
        </row>
        <row r="11">
          <cell r="B11">
            <v>40</v>
          </cell>
        </row>
        <row r="11">
          <cell r="E11">
            <v>23</v>
          </cell>
        </row>
        <row r="12">
          <cell r="B12">
            <v>40</v>
          </cell>
        </row>
        <row r="12">
          <cell r="E12">
            <v>18</v>
          </cell>
        </row>
        <row r="13">
          <cell r="B13">
            <v>28</v>
          </cell>
        </row>
        <row r="13">
          <cell r="E13">
            <v>3</v>
          </cell>
        </row>
        <row r="14">
          <cell r="B14">
            <v>31</v>
          </cell>
        </row>
        <row r="14">
          <cell r="E14">
            <v>12</v>
          </cell>
        </row>
        <row r="15">
          <cell r="B15">
            <v>33</v>
          </cell>
        </row>
        <row r="15">
          <cell r="E15">
            <v>4</v>
          </cell>
        </row>
        <row r="16">
          <cell r="B16">
            <v>19</v>
          </cell>
        </row>
        <row r="16">
          <cell r="E16">
            <v>0</v>
          </cell>
        </row>
        <row r="17">
          <cell r="B17">
            <v>40</v>
          </cell>
        </row>
        <row r="17">
          <cell r="E17">
            <v>39</v>
          </cell>
        </row>
        <row r="18">
          <cell r="B18">
            <v>37</v>
          </cell>
        </row>
        <row r="18">
          <cell r="E18">
            <v>29</v>
          </cell>
        </row>
        <row r="19">
          <cell r="B19">
            <v>38</v>
          </cell>
        </row>
        <row r="19">
          <cell r="E19">
            <v>38</v>
          </cell>
        </row>
        <row r="20">
          <cell r="B20">
            <v>39</v>
          </cell>
        </row>
        <row r="20">
          <cell r="E20">
            <v>25</v>
          </cell>
        </row>
        <row r="21">
          <cell r="B21">
            <v>37</v>
          </cell>
        </row>
        <row r="21">
          <cell r="E21">
            <v>35</v>
          </cell>
        </row>
        <row r="22">
          <cell r="B22">
            <v>33</v>
          </cell>
        </row>
        <row r="22">
          <cell r="E22">
            <v>32</v>
          </cell>
        </row>
        <row r="23">
          <cell r="B23">
            <v>32</v>
          </cell>
        </row>
        <row r="23">
          <cell r="E23">
            <v>32</v>
          </cell>
        </row>
        <row r="24">
          <cell r="B24">
            <v>39</v>
          </cell>
        </row>
        <row r="24">
          <cell r="E24">
            <v>26</v>
          </cell>
        </row>
        <row r="25">
          <cell r="B25">
            <v>34</v>
          </cell>
        </row>
        <row r="25">
          <cell r="E25">
            <v>32</v>
          </cell>
        </row>
        <row r="26">
          <cell r="B26">
            <v>33</v>
          </cell>
        </row>
        <row r="26">
          <cell r="E26">
            <v>33</v>
          </cell>
        </row>
        <row r="27">
          <cell r="B27">
            <v>37</v>
          </cell>
        </row>
        <row r="27">
          <cell r="E27">
            <v>37</v>
          </cell>
        </row>
        <row r="28">
          <cell r="B28">
            <v>28</v>
          </cell>
        </row>
        <row r="28">
          <cell r="E28">
            <v>27</v>
          </cell>
        </row>
        <row r="29">
          <cell r="B29">
            <v>23</v>
          </cell>
        </row>
        <row r="29">
          <cell r="E29">
            <v>23</v>
          </cell>
        </row>
        <row r="30">
          <cell r="B30">
            <v>26</v>
          </cell>
        </row>
        <row r="30">
          <cell r="E30">
            <v>24</v>
          </cell>
        </row>
        <row r="31">
          <cell r="B31">
            <v>27</v>
          </cell>
        </row>
        <row r="31">
          <cell r="E31">
            <v>27</v>
          </cell>
        </row>
        <row r="32">
          <cell r="B32">
            <v>36</v>
          </cell>
        </row>
        <row r="32">
          <cell r="E32">
            <v>34</v>
          </cell>
        </row>
        <row r="33">
          <cell r="B33">
            <v>36</v>
          </cell>
        </row>
        <row r="33">
          <cell r="E33">
            <v>29</v>
          </cell>
        </row>
        <row r="34">
          <cell r="B34">
            <v>37</v>
          </cell>
        </row>
        <row r="34">
          <cell r="E34">
            <v>35</v>
          </cell>
        </row>
        <row r="35">
          <cell r="B35">
            <v>37</v>
          </cell>
        </row>
        <row r="35">
          <cell r="E35">
            <v>32</v>
          </cell>
        </row>
        <row r="36">
          <cell r="B36">
            <v>37</v>
          </cell>
        </row>
        <row r="36">
          <cell r="E36">
            <v>35</v>
          </cell>
        </row>
        <row r="37">
          <cell r="B37">
            <v>40</v>
          </cell>
        </row>
        <row r="37">
          <cell r="E37">
            <v>40</v>
          </cell>
        </row>
        <row r="38">
          <cell r="B38">
            <v>38</v>
          </cell>
        </row>
        <row r="38">
          <cell r="E38">
            <v>33</v>
          </cell>
        </row>
        <row r="39">
          <cell r="B39">
            <v>36</v>
          </cell>
        </row>
        <row r="39">
          <cell r="E39">
            <v>34</v>
          </cell>
        </row>
        <row r="40">
          <cell r="B40">
            <v>37</v>
          </cell>
        </row>
        <row r="40">
          <cell r="E40">
            <v>29</v>
          </cell>
        </row>
        <row r="41">
          <cell r="B41">
            <v>38</v>
          </cell>
        </row>
        <row r="41">
          <cell r="E41">
            <v>38</v>
          </cell>
        </row>
        <row r="42">
          <cell r="B42">
            <v>37</v>
          </cell>
        </row>
        <row r="42">
          <cell r="E42">
            <v>33</v>
          </cell>
        </row>
        <row r="43">
          <cell r="B43">
            <v>28</v>
          </cell>
        </row>
        <row r="43">
          <cell r="E43">
            <v>28</v>
          </cell>
        </row>
        <row r="44">
          <cell r="B44">
            <v>31</v>
          </cell>
        </row>
        <row r="44">
          <cell r="E44">
            <v>29</v>
          </cell>
        </row>
        <row r="45">
          <cell r="B45">
            <v>27</v>
          </cell>
        </row>
        <row r="45">
          <cell r="E45">
            <v>25</v>
          </cell>
        </row>
        <row r="46">
          <cell r="B46">
            <v>22</v>
          </cell>
        </row>
        <row r="46">
          <cell r="E46">
            <v>22</v>
          </cell>
        </row>
        <row r="47">
          <cell r="B47">
            <v>43</v>
          </cell>
        </row>
        <row r="47">
          <cell r="E47">
            <v>43</v>
          </cell>
        </row>
        <row r="48">
          <cell r="B48">
            <v>41</v>
          </cell>
        </row>
        <row r="48">
          <cell r="E48">
            <v>40</v>
          </cell>
        </row>
        <row r="49">
          <cell r="B49">
            <v>41</v>
          </cell>
        </row>
        <row r="49">
          <cell r="E49">
            <v>41</v>
          </cell>
        </row>
        <row r="50">
          <cell r="B50">
            <v>41</v>
          </cell>
        </row>
        <row r="50">
          <cell r="E50">
            <v>41</v>
          </cell>
        </row>
        <row r="51">
          <cell r="B51">
            <v>41</v>
          </cell>
        </row>
        <row r="51">
          <cell r="E51">
            <v>39</v>
          </cell>
        </row>
        <row r="52">
          <cell r="B52">
            <v>36</v>
          </cell>
        </row>
        <row r="52">
          <cell r="E52">
            <v>36</v>
          </cell>
        </row>
        <row r="53">
          <cell r="B53">
            <v>39</v>
          </cell>
        </row>
        <row r="53">
          <cell r="E53">
            <v>39</v>
          </cell>
        </row>
        <row r="54">
          <cell r="B54">
            <v>20</v>
          </cell>
        </row>
        <row r="54">
          <cell r="E54">
            <v>20</v>
          </cell>
        </row>
        <row r="55">
          <cell r="B55">
            <v>40</v>
          </cell>
        </row>
        <row r="55">
          <cell r="E55">
            <v>39</v>
          </cell>
        </row>
        <row r="56">
          <cell r="B56">
            <v>39</v>
          </cell>
        </row>
        <row r="56">
          <cell r="E56">
            <v>39</v>
          </cell>
        </row>
        <row r="57">
          <cell r="B57">
            <v>40</v>
          </cell>
        </row>
        <row r="57">
          <cell r="E57">
            <v>40</v>
          </cell>
        </row>
        <row r="58">
          <cell r="B58">
            <v>22</v>
          </cell>
        </row>
        <row r="58">
          <cell r="E58">
            <v>21</v>
          </cell>
        </row>
        <row r="59">
          <cell r="B59">
            <v>37</v>
          </cell>
        </row>
        <row r="59">
          <cell r="E59">
            <v>37</v>
          </cell>
        </row>
        <row r="60">
          <cell r="B60">
            <v>26</v>
          </cell>
        </row>
        <row r="60">
          <cell r="E60">
            <v>26</v>
          </cell>
        </row>
        <row r="61">
          <cell r="B61">
            <v>45</v>
          </cell>
        </row>
        <row r="61">
          <cell r="E61">
            <v>45</v>
          </cell>
        </row>
        <row r="62">
          <cell r="B62">
            <v>29</v>
          </cell>
        </row>
        <row r="62">
          <cell r="E62">
            <v>24</v>
          </cell>
        </row>
        <row r="63">
          <cell r="B63">
            <v>33</v>
          </cell>
        </row>
        <row r="63">
          <cell r="E63">
            <v>23</v>
          </cell>
        </row>
        <row r="64">
          <cell r="B64">
            <v>31</v>
          </cell>
        </row>
        <row r="64">
          <cell r="E64">
            <v>31</v>
          </cell>
        </row>
        <row r="65">
          <cell r="B65">
            <v>23</v>
          </cell>
        </row>
        <row r="65">
          <cell r="E65">
            <v>23</v>
          </cell>
        </row>
        <row r="66">
          <cell r="B66">
            <v>32</v>
          </cell>
        </row>
        <row r="66">
          <cell r="E66">
            <v>32</v>
          </cell>
        </row>
        <row r="67">
          <cell r="B67">
            <v>35</v>
          </cell>
        </row>
        <row r="67">
          <cell r="E67">
            <v>35</v>
          </cell>
        </row>
        <row r="68">
          <cell r="B68">
            <v>35</v>
          </cell>
        </row>
        <row r="68">
          <cell r="E68">
            <v>35</v>
          </cell>
        </row>
        <row r="69">
          <cell r="B69">
            <v>25</v>
          </cell>
        </row>
        <row r="69">
          <cell r="E69">
            <v>25</v>
          </cell>
        </row>
        <row r="70">
          <cell r="B70">
            <v>37</v>
          </cell>
        </row>
        <row r="70">
          <cell r="E70">
            <v>37</v>
          </cell>
        </row>
        <row r="71">
          <cell r="B71">
            <v>30</v>
          </cell>
        </row>
        <row r="71">
          <cell r="E71">
            <v>29</v>
          </cell>
        </row>
        <row r="72">
          <cell r="B72">
            <v>31</v>
          </cell>
        </row>
        <row r="72">
          <cell r="E72">
            <v>31</v>
          </cell>
        </row>
        <row r="73">
          <cell r="B73">
            <v>30</v>
          </cell>
        </row>
        <row r="73">
          <cell r="E73">
            <v>27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7">
          <cell r="B47">
            <v>43</v>
          </cell>
        </row>
        <row r="47">
          <cell r="E47">
            <v>41</v>
          </cell>
        </row>
        <row r="48">
          <cell r="B48">
            <v>41</v>
          </cell>
        </row>
        <row r="48">
          <cell r="E48">
            <v>37</v>
          </cell>
        </row>
        <row r="49">
          <cell r="B49">
            <v>41</v>
          </cell>
        </row>
        <row r="49">
          <cell r="E49">
            <v>41</v>
          </cell>
        </row>
        <row r="50">
          <cell r="B50">
            <v>41</v>
          </cell>
        </row>
        <row r="50">
          <cell r="E50">
            <v>39</v>
          </cell>
        </row>
        <row r="51">
          <cell r="B51">
            <v>41</v>
          </cell>
        </row>
        <row r="51">
          <cell r="E51">
            <v>39</v>
          </cell>
        </row>
        <row r="52">
          <cell r="B52">
            <v>36</v>
          </cell>
        </row>
        <row r="52">
          <cell r="E52">
            <v>34</v>
          </cell>
        </row>
        <row r="53">
          <cell r="B53">
            <v>39</v>
          </cell>
        </row>
        <row r="53">
          <cell r="E53">
            <v>38</v>
          </cell>
        </row>
        <row r="54">
          <cell r="B54">
            <v>20</v>
          </cell>
        </row>
        <row r="54">
          <cell r="E54">
            <v>20</v>
          </cell>
        </row>
        <row r="55">
          <cell r="B55">
            <v>40</v>
          </cell>
        </row>
        <row r="55">
          <cell r="E55">
            <v>37</v>
          </cell>
        </row>
        <row r="56">
          <cell r="B56">
            <v>39</v>
          </cell>
        </row>
        <row r="56">
          <cell r="E56">
            <v>38</v>
          </cell>
        </row>
        <row r="57">
          <cell r="B57">
            <v>40</v>
          </cell>
        </row>
        <row r="57">
          <cell r="E57">
            <v>40</v>
          </cell>
        </row>
        <row r="58">
          <cell r="B58">
            <v>22</v>
          </cell>
        </row>
        <row r="58">
          <cell r="E58">
            <v>21</v>
          </cell>
        </row>
        <row r="59">
          <cell r="B59">
            <v>36</v>
          </cell>
        </row>
        <row r="59">
          <cell r="E59">
            <v>36</v>
          </cell>
        </row>
        <row r="60">
          <cell r="B60">
            <v>26</v>
          </cell>
        </row>
        <row r="60">
          <cell r="E60">
            <v>26</v>
          </cell>
        </row>
        <row r="61">
          <cell r="B61">
            <v>45</v>
          </cell>
        </row>
        <row r="61">
          <cell r="E61">
            <v>45</v>
          </cell>
        </row>
        <row r="70">
          <cell r="B70">
            <v>37</v>
          </cell>
        </row>
        <row r="70">
          <cell r="E70">
            <v>36</v>
          </cell>
        </row>
        <row r="71">
          <cell r="B71">
            <v>30</v>
          </cell>
        </row>
        <row r="71">
          <cell r="E71">
            <v>29</v>
          </cell>
        </row>
        <row r="72">
          <cell r="B72">
            <v>31</v>
          </cell>
        </row>
        <row r="72">
          <cell r="E72">
            <v>31</v>
          </cell>
        </row>
        <row r="73">
          <cell r="B73">
            <v>30</v>
          </cell>
        </row>
        <row r="73">
          <cell r="E73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7">
          <cell r="B47">
            <v>43</v>
          </cell>
        </row>
        <row r="47">
          <cell r="E47">
            <v>42</v>
          </cell>
        </row>
        <row r="48">
          <cell r="B48">
            <v>41</v>
          </cell>
        </row>
        <row r="48">
          <cell r="E48">
            <v>41</v>
          </cell>
        </row>
        <row r="49">
          <cell r="B49">
            <v>42</v>
          </cell>
        </row>
        <row r="49">
          <cell r="E49">
            <v>42</v>
          </cell>
        </row>
        <row r="50">
          <cell r="B50">
            <v>41</v>
          </cell>
        </row>
        <row r="50">
          <cell r="E50">
            <v>40</v>
          </cell>
        </row>
        <row r="51">
          <cell r="B51">
            <v>41</v>
          </cell>
        </row>
        <row r="51">
          <cell r="E51">
            <v>39</v>
          </cell>
        </row>
        <row r="52">
          <cell r="B52">
            <v>36</v>
          </cell>
        </row>
        <row r="52">
          <cell r="E52">
            <v>34</v>
          </cell>
        </row>
        <row r="53">
          <cell r="B53">
            <v>39</v>
          </cell>
        </row>
        <row r="53">
          <cell r="E53">
            <v>38</v>
          </cell>
        </row>
        <row r="54">
          <cell r="B54">
            <v>20</v>
          </cell>
        </row>
        <row r="54">
          <cell r="E54">
            <v>20</v>
          </cell>
        </row>
        <row r="55">
          <cell r="B55">
            <v>40</v>
          </cell>
        </row>
        <row r="55">
          <cell r="E55">
            <v>36</v>
          </cell>
        </row>
        <row r="56">
          <cell r="B56">
            <v>39</v>
          </cell>
        </row>
        <row r="56">
          <cell r="E56">
            <v>38</v>
          </cell>
        </row>
        <row r="57">
          <cell r="B57">
            <v>40</v>
          </cell>
        </row>
        <row r="57">
          <cell r="E57">
            <v>40</v>
          </cell>
        </row>
        <row r="58">
          <cell r="B58">
            <v>22</v>
          </cell>
        </row>
        <row r="58">
          <cell r="E58">
            <v>22</v>
          </cell>
        </row>
        <row r="59">
          <cell r="B59">
            <v>36</v>
          </cell>
        </row>
        <row r="59">
          <cell r="E59">
            <v>36</v>
          </cell>
        </row>
        <row r="60">
          <cell r="B60">
            <v>26</v>
          </cell>
        </row>
        <row r="60">
          <cell r="E60">
            <v>26</v>
          </cell>
        </row>
        <row r="61">
          <cell r="B61">
            <v>45</v>
          </cell>
        </row>
        <row r="61">
          <cell r="E61">
            <v>44</v>
          </cell>
        </row>
        <row r="70">
          <cell r="B70">
            <v>37</v>
          </cell>
        </row>
        <row r="70">
          <cell r="E70">
            <v>35</v>
          </cell>
        </row>
        <row r="71">
          <cell r="B71">
            <v>30</v>
          </cell>
        </row>
        <row r="71">
          <cell r="E71">
            <v>29</v>
          </cell>
        </row>
        <row r="72">
          <cell r="B72">
            <v>31</v>
          </cell>
        </row>
        <row r="72">
          <cell r="E72">
            <v>31</v>
          </cell>
        </row>
        <row r="73">
          <cell r="B73">
            <v>30</v>
          </cell>
        </row>
        <row r="73">
          <cell r="E73">
            <v>21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7">
          <cell r="B47">
            <v>43</v>
          </cell>
        </row>
        <row r="47">
          <cell r="E47">
            <v>43</v>
          </cell>
        </row>
        <row r="48">
          <cell r="B48">
            <v>41</v>
          </cell>
        </row>
        <row r="48">
          <cell r="E48">
            <v>41</v>
          </cell>
        </row>
        <row r="49">
          <cell r="B49">
            <v>42</v>
          </cell>
        </row>
        <row r="49">
          <cell r="E49">
            <v>42</v>
          </cell>
        </row>
        <row r="50">
          <cell r="B50">
            <v>41</v>
          </cell>
        </row>
        <row r="50">
          <cell r="E50">
            <v>41</v>
          </cell>
        </row>
        <row r="51">
          <cell r="B51">
            <v>41</v>
          </cell>
        </row>
        <row r="51">
          <cell r="E51">
            <v>38</v>
          </cell>
        </row>
        <row r="52">
          <cell r="B52">
            <v>36</v>
          </cell>
        </row>
        <row r="52">
          <cell r="E52">
            <v>34</v>
          </cell>
        </row>
        <row r="53">
          <cell r="B53">
            <v>39</v>
          </cell>
        </row>
        <row r="53">
          <cell r="E53">
            <v>39</v>
          </cell>
        </row>
        <row r="54">
          <cell r="B54">
            <v>20</v>
          </cell>
        </row>
        <row r="54">
          <cell r="E54">
            <v>20</v>
          </cell>
        </row>
        <row r="55">
          <cell r="B55">
            <v>40</v>
          </cell>
        </row>
        <row r="55">
          <cell r="E55">
            <v>39</v>
          </cell>
        </row>
        <row r="56">
          <cell r="B56">
            <v>39</v>
          </cell>
        </row>
        <row r="56">
          <cell r="E56">
            <v>37</v>
          </cell>
        </row>
        <row r="57">
          <cell r="B57">
            <v>40</v>
          </cell>
        </row>
        <row r="57">
          <cell r="E57">
            <v>40</v>
          </cell>
        </row>
        <row r="58">
          <cell r="B58">
            <v>22</v>
          </cell>
        </row>
        <row r="58">
          <cell r="E58">
            <v>22</v>
          </cell>
        </row>
        <row r="59">
          <cell r="B59">
            <v>36</v>
          </cell>
        </row>
        <row r="59">
          <cell r="E59">
            <v>34</v>
          </cell>
        </row>
        <row r="60">
          <cell r="B60">
            <v>26</v>
          </cell>
        </row>
        <row r="60">
          <cell r="E60">
            <v>25</v>
          </cell>
        </row>
        <row r="61">
          <cell r="B61">
            <v>43</v>
          </cell>
        </row>
        <row r="61">
          <cell r="E61">
            <v>43</v>
          </cell>
        </row>
        <row r="70">
          <cell r="B70">
            <v>37</v>
          </cell>
        </row>
        <row r="70">
          <cell r="E70">
            <v>35</v>
          </cell>
        </row>
        <row r="71">
          <cell r="B71">
            <v>30</v>
          </cell>
        </row>
        <row r="71">
          <cell r="E71">
            <v>29</v>
          </cell>
        </row>
        <row r="72">
          <cell r="B72">
            <v>31</v>
          </cell>
        </row>
        <row r="72">
          <cell r="E72">
            <v>31</v>
          </cell>
        </row>
        <row r="73">
          <cell r="B73">
            <v>30</v>
          </cell>
        </row>
        <row r="73">
          <cell r="E73">
            <v>29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B2">
            <v>37</v>
          </cell>
        </row>
        <row r="2">
          <cell r="E2">
            <v>27</v>
          </cell>
        </row>
        <row r="3">
          <cell r="B3">
            <v>38</v>
          </cell>
        </row>
        <row r="3">
          <cell r="E3">
            <v>23</v>
          </cell>
        </row>
        <row r="4">
          <cell r="B4">
            <v>37</v>
          </cell>
        </row>
        <row r="4">
          <cell r="E4">
            <v>15</v>
          </cell>
        </row>
        <row r="5">
          <cell r="B5">
            <v>37</v>
          </cell>
        </row>
        <row r="5">
          <cell r="E5">
            <v>17</v>
          </cell>
        </row>
        <row r="6">
          <cell r="B6">
            <v>38</v>
          </cell>
        </row>
        <row r="6">
          <cell r="E6">
            <v>23</v>
          </cell>
        </row>
        <row r="7">
          <cell r="B7">
            <v>33</v>
          </cell>
        </row>
        <row r="7">
          <cell r="E7">
            <v>21</v>
          </cell>
        </row>
        <row r="8">
          <cell r="B8">
            <v>35</v>
          </cell>
        </row>
        <row r="8">
          <cell r="E8">
            <v>20</v>
          </cell>
        </row>
        <row r="9">
          <cell r="B9">
            <v>35</v>
          </cell>
        </row>
        <row r="9">
          <cell r="E9">
            <v>26</v>
          </cell>
        </row>
        <row r="10">
          <cell r="B10">
            <v>40</v>
          </cell>
        </row>
        <row r="10">
          <cell r="E10">
            <v>25</v>
          </cell>
        </row>
        <row r="11">
          <cell r="B11">
            <v>40</v>
          </cell>
        </row>
        <row r="11">
          <cell r="E11">
            <v>29</v>
          </cell>
        </row>
        <row r="12">
          <cell r="B12">
            <v>40</v>
          </cell>
        </row>
        <row r="12">
          <cell r="E12">
            <v>37</v>
          </cell>
        </row>
        <row r="13">
          <cell r="B13">
            <v>28</v>
          </cell>
        </row>
        <row r="13">
          <cell r="E13">
            <v>10</v>
          </cell>
        </row>
        <row r="14">
          <cell r="B14">
            <v>31</v>
          </cell>
        </row>
        <row r="14">
          <cell r="E14">
            <v>24</v>
          </cell>
        </row>
        <row r="15">
          <cell r="B15">
            <v>33</v>
          </cell>
        </row>
        <row r="15">
          <cell r="E15">
            <v>13</v>
          </cell>
        </row>
        <row r="16">
          <cell r="B16">
            <v>19</v>
          </cell>
        </row>
        <row r="16">
          <cell r="E16">
            <v>6</v>
          </cell>
        </row>
        <row r="17">
          <cell r="B17">
            <v>40</v>
          </cell>
        </row>
        <row r="17">
          <cell r="E17">
            <v>40</v>
          </cell>
        </row>
        <row r="18">
          <cell r="B18">
            <v>37</v>
          </cell>
        </row>
        <row r="18">
          <cell r="E18">
            <v>31</v>
          </cell>
        </row>
        <row r="19">
          <cell r="B19">
            <v>38</v>
          </cell>
        </row>
        <row r="19">
          <cell r="E19">
            <v>38</v>
          </cell>
        </row>
        <row r="20">
          <cell r="B20">
            <v>39</v>
          </cell>
        </row>
        <row r="20">
          <cell r="E20">
            <v>26</v>
          </cell>
        </row>
        <row r="21">
          <cell r="B21">
            <v>37</v>
          </cell>
        </row>
        <row r="21">
          <cell r="E21">
            <v>37</v>
          </cell>
        </row>
        <row r="22">
          <cell r="B22">
            <v>33</v>
          </cell>
        </row>
        <row r="22">
          <cell r="E22">
            <v>33</v>
          </cell>
        </row>
        <row r="23">
          <cell r="B23">
            <v>32</v>
          </cell>
        </row>
        <row r="23">
          <cell r="E23">
            <v>32</v>
          </cell>
        </row>
        <row r="24">
          <cell r="B24">
            <v>39</v>
          </cell>
        </row>
        <row r="24">
          <cell r="E24">
            <v>28</v>
          </cell>
        </row>
        <row r="25">
          <cell r="B25">
            <v>34</v>
          </cell>
        </row>
        <row r="25">
          <cell r="E25">
            <v>32</v>
          </cell>
        </row>
        <row r="26">
          <cell r="B26">
            <v>33</v>
          </cell>
        </row>
        <row r="26">
          <cell r="E26">
            <v>33</v>
          </cell>
        </row>
        <row r="27">
          <cell r="B27">
            <v>37</v>
          </cell>
        </row>
        <row r="27">
          <cell r="E27">
            <v>37</v>
          </cell>
        </row>
        <row r="28">
          <cell r="B28">
            <v>28</v>
          </cell>
        </row>
        <row r="28">
          <cell r="E28">
            <v>26</v>
          </cell>
        </row>
        <row r="29">
          <cell r="B29">
            <v>23</v>
          </cell>
        </row>
        <row r="29">
          <cell r="E29">
            <v>21</v>
          </cell>
        </row>
        <row r="30">
          <cell r="B30">
            <v>26</v>
          </cell>
        </row>
        <row r="30">
          <cell r="E30">
            <v>26</v>
          </cell>
        </row>
        <row r="31">
          <cell r="B31">
            <v>27</v>
          </cell>
        </row>
        <row r="31">
          <cell r="E31">
            <v>26</v>
          </cell>
        </row>
        <row r="32">
          <cell r="B32">
            <v>36</v>
          </cell>
        </row>
        <row r="32">
          <cell r="E32">
            <v>36</v>
          </cell>
        </row>
        <row r="33">
          <cell r="B33">
            <v>36</v>
          </cell>
        </row>
        <row r="33">
          <cell r="E33">
            <v>33</v>
          </cell>
        </row>
        <row r="34">
          <cell r="B34">
            <v>37</v>
          </cell>
        </row>
        <row r="34">
          <cell r="E34">
            <v>37</v>
          </cell>
        </row>
        <row r="35">
          <cell r="B35">
            <v>37</v>
          </cell>
        </row>
        <row r="35">
          <cell r="E35">
            <v>36</v>
          </cell>
        </row>
        <row r="36">
          <cell r="B36">
            <v>37</v>
          </cell>
        </row>
        <row r="36">
          <cell r="E36">
            <v>36</v>
          </cell>
        </row>
        <row r="37">
          <cell r="B37">
            <v>40</v>
          </cell>
        </row>
        <row r="37">
          <cell r="E37">
            <v>39</v>
          </cell>
        </row>
        <row r="38">
          <cell r="B38">
            <v>38</v>
          </cell>
        </row>
        <row r="38">
          <cell r="E38">
            <v>35</v>
          </cell>
        </row>
        <row r="39">
          <cell r="B39">
            <v>36</v>
          </cell>
        </row>
        <row r="39">
          <cell r="E39">
            <v>34</v>
          </cell>
        </row>
        <row r="40">
          <cell r="B40">
            <v>37</v>
          </cell>
        </row>
        <row r="40">
          <cell r="E40">
            <v>37</v>
          </cell>
        </row>
        <row r="41">
          <cell r="B41">
            <v>37</v>
          </cell>
        </row>
        <row r="41">
          <cell r="E41">
            <v>37</v>
          </cell>
        </row>
        <row r="42">
          <cell r="B42">
            <v>37</v>
          </cell>
        </row>
        <row r="42">
          <cell r="E42">
            <v>30</v>
          </cell>
        </row>
        <row r="43">
          <cell r="B43">
            <v>28</v>
          </cell>
        </row>
        <row r="43">
          <cell r="E43">
            <v>28</v>
          </cell>
        </row>
        <row r="44">
          <cell r="B44">
            <v>31</v>
          </cell>
        </row>
        <row r="44">
          <cell r="E44">
            <v>30</v>
          </cell>
        </row>
        <row r="45">
          <cell r="B45">
            <v>27</v>
          </cell>
        </row>
        <row r="45">
          <cell r="E45">
            <v>24</v>
          </cell>
        </row>
        <row r="46">
          <cell r="B46">
            <v>22</v>
          </cell>
        </row>
        <row r="46">
          <cell r="E46">
            <v>22</v>
          </cell>
        </row>
        <row r="62">
          <cell r="B62">
            <v>29</v>
          </cell>
        </row>
        <row r="62">
          <cell r="E62">
            <v>16</v>
          </cell>
        </row>
        <row r="63">
          <cell r="B63">
            <v>33</v>
          </cell>
        </row>
        <row r="63">
          <cell r="E63">
            <v>32</v>
          </cell>
        </row>
        <row r="64">
          <cell r="B64">
            <v>31</v>
          </cell>
        </row>
        <row r="64">
          <cell r="E64">
            <v>21</v>
          </cell>
        </row>
        <row r="65">
          <cell r="B65">
            <v>23</v>
          </cell>
        </row>
        <row r="65">
          <cell r="E65">
            <v>23</v>
          </cell>
        </row>
        <row r="66">
          <cell r="B66">
            <v>32</v>
          </cell>
        </row>
        <row r="66">
          <cell r="E66">
            <v>32</v>
          </cell>
        </row>
        <row r="67">
          <cell r="B67">
            <v>35</v>
          </cell>
        </row>
        <row r="67">
          <cell r="E67">
            <v>35</v>
          </cell>
        </row>
        <row r="68">
          <cell r="B68">
            <v>35</v>
          </cell>
        </row>
        <row r="68">
          <cell r="E68">
            <v>35</v>
          </cell>
        </row>
        <row r="69">
          <cell r="B69">
            <v>25</v>
          </cell>
        </row>
        <row r="69">
          <cell r="E69">
            <v>25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7">
          <cell r="B47">
            <v>43</v>
          </cell>
        </row>
        <row r="47">
          <cell r="E47">
            <v>41</v>
          </cell>
        </row>
        <row r="48">
          <cell r="B48">
            <v>41</v>
          </cell>
        </row>
        <row r="48">
          <cell r="E48">
            <v>40</v>
          </cell>
        </row>
        <row r="49">
          <cell r="B49">
            <v>41</v>
          </cell>
        </row>
        <row r="49">
          <cell r="E49">
            <v>41</v>
          </cell>
        </row>
        <row r="50">
          <cell r="B50">
            <v>41</v>
          </cell>
        </row>
        <row r="50">
          <cell r="E50">
            <v>41</v>
          </cell>
        </row>
        <row r="51">
          <cell r="B51">
            <v>41</v>
          </cell>
        </row>
        <row r="51">
          <cell r="E51">
            <v>38</v>
          </cell>
        </row>
        <row r="52">
          <cell r="B52">
            <v>36</v>
          </cell>
        </row>
        <row r="52">
          <cell r="E52">
            <v>36</v>
          </cell>
        </row>
        <row r="53">
          <cell r="B53">
            <v>39</v>
          </cell>
        </row>
        <row r="53">
          <cell r="E53">
            <v>35</v>
          </cell>
        </row>
        <row r="55">
          <cell r="B55">
            <v>40</v>
          </cell>
        </row>
        <row r="55">
          <cell r="E55">
            <v>38</v>
          </cell>
        </row>
        <row r="56">
          <cell r="B56">
            <v>39</v>
          </cell>
        </row>
        <row r="56">
          <cell r="E56">
            <v>39</v>
          </cell>
        </row>
        <row r="57">
          <cell r="B57">
            <v>40</v>
          </cell>
        </row>
        <row r="57">
          <cell r="E57">
            <v>40</v>
          </cell>
        </row>
        <row r="58">
          <cell r="B58">
            <v>22</v>
          </cell>
        </row>
        <row r="58">
          <cell r="E58">
            <v>20</v>
          </cell>
        </row>
        <row r="59">
          <cell r="B59">
            <v>37</v>
          </cell>
        </row>
        <row r="59">
          <cell r="E59">
            <v>37</v>
          </cell>
        </row>
        <row r="60">
          <cell r="B60">
            <v>26</v>
          </cell>
        </row>
        <row r="60">
          <cell r="E60">
            <v>26</v>
          </cell>
        </row>
        <row r="61">
          <cell r="B61">
            <v>45</v>
          </cell>
        </row>
        <row r="61">
          <cell r="E61">
            <v>44</v>
          </cell>
        </row>
        <row r="70">
          <cell r="B70">
            <v>37</v>
          </cell>
        </row>
        <row r="70">
          <cell r="E70">
            <v>37</v>
          </cell>
        </row>
        <row r="71">
          <cell r="B71">
            <v>30</v>
          </cell>
        </row>
        <row r="71">
          <cell r="E71">
            <v>23</v>
          </cell>
        </row>
        <row r="72">
          <cell r="B72">
            <v>31</v>
          </cell>
        </row>
        <row r="72">
          <cell r="E72">
            <v>31</v>
          </cell>
        </row>
        <row r="73">
          <cell r="B73">
            <v>30</v>
          </cell>
        </row>
        <row r="73">
          <cell r="E73">
            <v>4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7">
          <cell r="B47">
            <v>42</v>
          </cell>
        </row>
        <row r="47">
          <cell r="E47">
            <v>21</v>
          </cell>
        </row>
        <row r="48">
          <cell r="B48">
            <v>39</v>
          </cell>
        </row>
        <row r="48">
          <cell r="E48">
            <v>29</v>
          </cell>
        </row>
        <row r="49">
          <cell r="B49">
            <v>41</v>
          </cell>
        </row>
        <row r="49">
          <cell r="E49">
            <v>41</v>
          </cell>
        </row>
        <row r="50">
          <cell r="B50">
            <v>43</v>
          </cell>
        </row>
        <row r="50">
          <cell r="E50">
            <v>32</v>
          </cell>
        </row>
        <row r="51">
          <cell r="B51">
            <v>40</v>
          </cell>
        </row>
        <row r="51">
          <cell r="E51">
            <v>31</v>
          </cell>
        </row>
        <row r="52">
          <cell r="B52">
            <v>36</v>
          </cell>
        </row>
        <row r="52">
          <cell r="E52">
            <v>32</v>
          </cell>
        </row>
        <row r="53">
          <cell r="B53">
            <v>38</v>
          </cell>
        </row>
        <row r="53">
          <cell r="E53">
            <v>33</v>
          </cell>
        </row>
        <row r="54">
          <cell r="B54">
            <v>20</v>
          </cell>
        </row>
        <row r="54">
          <cell r="E54">
            <v>15</v>
          </cell>
        </row>
        <row r="55">
          <cell r="B55">
            <v>40</v>
          </cell>
        </row>
        <row r="55">
          <cell r="E55">
            <v>32</v>
          </cell>
        </row>
        <row r="56">
          <cell r="B56">
            <v>39</v>
          </cell>
        </row>
        <row r="56">
          <cell r="E56">
            <v>20</v>
          </cell>
        </row>
        <row r="57">
          <cell r="B57">
            <v>40</v>
          </cell>
        </row>
        <row r="57">
          <cell r="E57">
            <v>24</v>
          </cell>
        </row>
        <row r="58">
          <cell r="B58">
            <v>22</v>
          </cell>
        </row>
        <row r="58">
          <cell r="E58">
            <v>14</v>
          </cell>
        </row>
        <row r="59">
          <cell r="B59">
            <v>37</v>
          </cell>
        </row>
        <row r="59">
          <cell r="E59">
            <v>18</v>
          </cell>
        </row>
        <row r="60">
          <cell r="B60">
            <v>26</v>
          </cell>
        </row>
        <row r="60">
          <cell r="E60">
            <v>1</v>
          </cell>
        </row>
        <row r="61">
          <cell r="B61">
            <v>45</v>
          </cell>
        </row>
        <row r="61">
          <cell r="E61">
            <v>22</v>
          </cell>
        </row>
        <row r="70">
          <cell r="B70">
            <v>37</v>
          </cell>
        </row>
        <row r="70">
          <cell r="E70">
            <v>34</v>
          </cell>
        </row>
        <row r="71">
          <cell r="B71">
            <v>30</v>
          </cell>
        </row>
        <row r="71">
          <cell r="E71">
            <v>29</v>
          </cell>
        </row>
        <row r="72">
          <cell r="B72">
            <v>31</v>
          </cell>
        </row>
        <row r="72">
          <cell r="E72">
            <v>31</v>
          </cell>
        </row>
        <row r="73">
          <cell r="B73">
            <v>30</v>
          </cell>
        </row>
        <row r="73">
          <cell r="E73">
            <v>15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7">
          <cell r="B47">
            <v>42</v>
          </cell>
        </row>
        <row r="47">
          <cell r="E47">
            <v>28</v>
          </cell>
        </row>
        <row r="48">
          <cell r="B48">
            <v>39</v>
          </cell>
        </row>
        <row r="48">
          <cell r="E48">
            <v>38</v>
          </cell>
        </row>
        <row r="49">
          <cell r="B49">
            <v>41</v>
          </cell>
        </row>
        <row r="49">
          <cell r="E49">
            <v>37</v>
          </cell>
        </row>
        <row r="50">
          <cell r="B50">
            <v>41</v>
          </cell>
        </row>
        <row r="50">
          <cell r="E50">
            <v>38</v>
          </cell>
        </row>
        <row r="51">
          <cell r="B51">
            <v>40</v>
          </cell>
        </row>
        <row r="51">
          <cell r="E51">
            <v>36</v>
          </cell>
        </row>
        <row r="52">
          <cell r="B52">
            <v>36</v>
          </cell>
        </row>
        <row r="52">
          <cell r="E52">
            <v>19</v>
          </cell>
        </row>
        <row r="53">
          <cell r="B53">
            <v>38</v>
          </cell>
        </row>
        <row r="53">
          <cell r="E53">
            <v>35</v>
          </cell>
        </row>
        <row r="54">
          <cell r="B54">
            <v>20</v>
          </cell>
        </row>
        <row r="54">
          <cell r="E54">
            <v>20</v>
          </cell>
        </row>
        <row r="55">
          <cell r="B55">
            <v>40</v>
          </cell>
        </row>
        <row r="55">
          <cell r="E55">
            <v>39</v>
          </cell>
        </row>
        <row r="56">
          <cell r="B56">
            <v>39</v>
          </cell>
        </row>
        <row r="56">
          <cell r="E56">
            <v>38</v>
          </cell>
        </row>
        <row r="57">
          <cell r="B57">
            <v>40</v>
          </cell>
        </row>
        <row r="57">
          <cell r="E57">
            <v>30</v>
          </cell>
        </row>
        <row r="58">
          <cell r="B58">
            <v>22</v>
          </cell>
        </row>
        <row r="58">
          <cell r="E58">
            <v>20</v>
          </cell>
        </row>
        <row r="59">
          <cell r="B59">
            <v>37</v>
          </cell>
        </row>
        <row r="59">
          <cell r="E59">
            <v>28</v>
          </cell>
        </row>
        <row r="60">
          <cell r="B60">
            <v>26</v>
          </cell>
        </row>
        <row r="60">
          <cell r="E60">
            <v>11</v>
          </cell>
        </row>
        <row r="61">
          <cell r="B61">
            <v>45</v>
          </cell>
        </row>
        <row r="61">
          <cell r="E61">
            <v>29</v>
          </cell>
        </row>
        <row r="70">
          <cell r="B70">
            <v>37</v>
          </cell>
        </row>
        <row r="70">
          <cell r="E70">
            <v>36</v>
          </cell>
        </row>
        <row r="71">
          <cell r="B71">
            <v>30</v>
          </cell>
        </row>
        <row r="71">
          <cell r="E71">
            <v>27</v>
          </cell>
        </row>
        <row r="72">
          <cell r="B72">
            <v>31</v>
          </cell>
        </row>
        <row r="72">
          <cell r="E72">
            <v>30</v>
          </cell>
        </row>
        <row r="73">
          <cell r="B73">
            <v>30</v>
          </cell>
        </row>
        <row r="73">
          <cell r="E73">
            <v>28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7">
          <cell r="B47">
            <v>43</v>
          </cell>
        </row>
        <row r="47">
          <cell r="E47">
            <v>30</v>
          </cell>
        </row>
        <row r="48">
          <cell r="B48">
            <v>41</v>
          </cell>
        </row>
        <row r="48">
          <cell r="E48">
            <v>39</v>
          </cell>
        </row>
        <row r="49">
          <cell r="B49">
            <v>41</v>
          </cell>
        </row>
        <row r="49">
          <cell r="E49">
            <v>41</v>
          </cell>
        </row>
        <row r="50">
          <cell r="B50">
            <v>41</v>
          </cell>
        </row>
        <row r="50">
          <cell r="E50">
            <v>41</v>
          </cell>
        </row>
        <row r="51">
          <cell r="B51">
            <v>41</v>
          </cell>
        </row>
        <row r="51">
          <cell r="E51">
            <v>38</v>
          </cell>
        </row>
        <row r="52">
          <cell r="B52">
            <v>36</v>
          </cell>
        </row>
        <row r="52">
          <cell r="E52">
            <v>36</v>
          </cell>
        </row>
        <row r="53">
          <cell r="B53">
            <v>39</v>
          </cell>
        </row>
        <row r="53">
          <cell r="E53">
            <v>38</v>
          </cell>
        </row>
        <row r="54">
          <cell r="B54">
            <v>20</v>
          </cell>
        </row>
        <row r="54">
          <cell r="E54">
            <v>20</v>
          </cell>
        </row>
        <row r="55">
          <cell r="B55">
            <v>40</v>
          </cell>
        </row>
        <row r="55">
          <cell r="E55">
            <v>38</v>
          </cell>
        </row>
        <row r="56">
          <cell r="B56">
            <v>39</v>
          </cell>
        </row>
        <row r="56">
          <cell r="E56">
            <v>39</v>
          </cell>
        </row>
        <row r="57">
          <cell r="B57">
            <v>40</v>
          </cell>
        </row>
        <row r="57">
          <cell r="E57">
            <v>37</v>
          </cell>
        </row>
        <row r="58">
          <cell r="B58">
            <v>22</v>
          </cell>
        </row>
        <row r="58">
          <cell r="E58">
            <v>21</v>
          </cell>
        </row>
        <row r="59">
          <cell r="B59">
            <v>37</v>
          </cell>
        </row>
        <row r="59">
          <cell r="E59">
            <v>36</v>
          </cell>
        </row>
        <row r="60">
          <cell r="B60">
            <v>26</v>
          </cell>
        </row>
        <row r="60">
          <cell r="E60">
            <v>18</v>
          </cell>
        </row>
        <row r="61">
          <cell r="B61">
            <v>45</v>
          </cell>
        </row>
        <row r="61">
          <cell r="E61">
            <v>45</v>
          </cell>
        </row>
        <row r="70">
          <cell r="B70">
            <v>37</v>
          </cell>
        </row>
        <row r="70">
          <cell r="E70">
            <v>37</v>
          </cell>
        </row>
        <row r="71">
          <cell r="B71">
            <v>30</v>
          </cell>
        </row>
        <row r="71">
          <cell r="E71">
            <v>23</v>
          </cell>
        </row>
        <row r="72">
          <cell r="B72">
            <v>31</v>
          </cell>
        </row>
        <row r="72">
          <cell r="E72">
            <v>31</v>
          </cell>
        </row>
        <row r="73">
          <cell r="B73">
            <v>30</v>
          </cell>
        </row>
        <row r="73">
          <cell r="E73">
            <v>25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7">
          <cell r="B47">
            <v>43</v>
          </cell>
        </row>
        <row r="47">
          <cell r="E47">
            <v>43</v>
          </cell>
        </row>
        <row r="48">
          <cell r="B48">
            <v>41</v>
          </cell>
        </row>
        <row r="48">
          <cell r="E48">
            <v>41</v>
          </cell>
        </row>
        <row r="49">
          <cell r="B49">
            <v>41</v>
          </cell>
        </row>
        <row r="49">
          <cell r="E49">
            <v>41</v>
          </cell>
        </row>
        <row r="50">
          <cell r="B50">
            <v>41</v>
          </cell>
        </row>
        <row r="50">
          <cell r="E50">
            <v>40</v>
          </cell>
        </row>
        <row r="51">
          <cell r="B51">
            <v>41</v>
          </cell>
        </row>
        <row r="51">
          <cell r="E51">
            <v>39</v>
          </cell>
        </row>
        <row r="52">
          <cell r="B52">
            <v>36</v>
          </cell>
        </row>
        <row r="52">
          <cell r="E52">
            <v>36</v>
          </cell>
        </row>
        <row r="53">
          <cell r="B53">
            <v>39</v>
          </cell>
        </row>
        <row r="53">
          <cell r="E53">
            <v>39</v>
          </cell>
        </row>
        <row r="54">
          <cell r="B54">
            <v>20</v>
          </cell>
        </row>
        <row r="54">
          <cell r="E54">
            <v>20</v>
          </cell>
        </row>
        <row r="55">
          <cell r="B55">
            <v>40</v>
          </cell>
        </row>
        <row r="55">
          <cell r="E55">
            <v>38</v>
          </cell>
        </row>
        <row r="56">
          <cell r="B56">
            <v>39</v>
          </cell>
        </row>
        <row r="56">
          <cell r="E56">
            <v>39</v>
          </cell>
        </row>
        <row r="57">
          <cell r="B57">
            <v>40</v>
          </cell>
        </row>
        <row r="57">
          <cell r="E57">
            <v>38</v>
          </cell>
        </row>
        <row r="58">
          <cell r="B58">
            <v>22</v>
          </cell>
        </row>
        <row r="58">
          <cell r="E58">
            <v>20</v>
          </cell>
        </row>
        <row r="59">
          <cell r="B59">
            <v>37</v>
          </cell>
        </row>
        <row r="59">
          <cell r="E59">
            <v>35</v>
          </cell>
        </row>
        <row r="60">
          <cell r="B60">
            <v>26</v>
          </cell>
        </row>
        <row r="60">
          <cell r="E60">
            <v>22</v>
          </cell>
        </row>
        <row r="61">
          <cell r="B61">
            <v>45</v>
          </cell>
        </row>
        <row r="61">
          <cell r="E61">
            <v>45</v>
          </cell>
        </row>
        <row r="70">
          <cell r="B70">
            <v>37</v>
          </cell>
        </row>
        <row r="70">
          <cell r="E70">
            <v>37</v>
          </cell>
        </row>
        <row r="71">
          <cell r="B71">
            <v>30</v>
          </cell>
        </row>
        <row r="71">
          <cell r="E71">
            <v>25</v>
          </cell>
        </row>
        <row r="72">
          <cell r="B72">
            <v>31</v>
          </cell>
        </row>
        <row r="72">
          <cell r="E72">
            <v>31</v>
          </cell>
        </row>
        <row r="73">
          <cell r="B73">
            <v>30</v>
          </cell>
        </row>
        <row r="73">
          <cell r="E73">
            <v>28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7">
          <cell r="B47">
            <v>43</v>
          </cell>
        </row>
        <row r="47">
          <cell r="E47">
            <v>41</v>
          </cell>
        </row>
        <row r="48">
          <cell r="B48">
            <v>41</v>
          </cell>
        </row>
        <row r="48">
          <cell r="E48">
            <v>39</v>
          </cell>
        </row>
        <row r="49">
          <cell r="B49">
            <v>41</v>
          </cell>
        </row>
        <row r="49">
          <cell r="E49">
            <v>41</v>
          </cell>
        </row>
        <row r="50">
          <cell r="B50">
            <v>41</v>
          </cell>
        </row>
        <row r="50">
          <cell r="E50">
            <v>41</v>
          </cell>
        </row>
        <row r="51">
          <cell r="B51">
            <v>41</v>
          </cell>
        </row>
        <row r="51">
          <cell r="E51">
            <v>38</v>
          </cell>
        </row>
        <row r="52">
          <cell r="B52">
            <v>36</v>
          </cell>
        </row>
        <row r="52">
          <cell r="E52">
            <v>36</v>
          </cell>
        </row>
        <row r="53">
          <cell r="B53">
            <v>39</v>
          </cell>
        </row>
        <row r="53">
          <cell r="E53">
            <v>36</v>
          </cell>
        </row>
        <row r="55">
          <cell r="B55">
            <v>40</v>
          </cell>
        </row>
        <row r="55">
          <cell r="E55">
            <v>39</v>
          </cell>
        </row>
        <row r="56">
          <cell r="B56">
            <v>39</v>
          </cell>
        </row>
        <row r="56">
          <cell r="E56">
            <v>39</v>
          </cell>
        </row>
        <row r="57">
          <cell r="B57">
            <v>40</v>
          </cell>
        </row>
        <row r="57">
          <cell r="E57">
            <v>40</v>
          </cell>
        </row>
        <row r="58">
          <cell r="B58">
            <v>22</v>
          </cell>
        </row>
        <row r="58">
          <cell r="E58">
            <v>21</v>
          </cell>
        </row>
        <row r="59">
          <cell r="B59">
            <v>37</v>
          </cell>
        </row>
        <row r="59">
          <cell r="E59">
            <v>35</v>
          </cell>
        </row>
        <row r="60">
          <cell r="B60">
            <v>26</v>
          </cell>
        </row>
        <row r="60">
          <cell r="E60">
            <v>25</v>
          </cell>
        </row>
        <row r="61">
          <cell r="B61">
            <v>45</v>
          </cell>
        </row>
        <row r="61">
          <cell r="E61">
            <v>45</v>
          </cell>
        </row>
        <row r="70">
          <cell r="B70">
            <v>37</v>
          </cell>
        </row>
        <row r="70">
          <cell r="E70">
            <v>37</v>
          </cell>
        </row>
        <row r="71">
          <cell r="B71">
            <v>30</v>
          </cell>
        </row>
        <row r="71">
          <cell r="E71">
            <v>28</v>
          </cell>
        </row>
        <row r="72">
          <cell r="B72">
            <v>31</v>
          </cell>
        </row>
        <row r="72">
          <cell r="E72">
            <v>31</v>
          </cell>
        </row>
        <row r="73">
          <cell r="B73">
            <v>30</v>
          </cell>
        </row>
        <row r="73">
          <cell r="E73">
            <v>14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B2">
            <v>37</v>
          </cell>
        </row>
        <row r="2">
          <cell r="E2">
            <v>27</v>
          </cell>
        </row>
        <row r="3">
          <cell r="B3">
            <v>38</v>
          </cell>
        </row>
        <row r="3">
          <cell r="E3">
            <v>20</v>
          </cell>
        </row>
        <row r="4">
          <cell r="B4">
            <v>37</v>
          </cell>
        </row>
        <row r="4">
          <cell r="E4">
            <v>22</v>
          </cell>
        </row>
        <row r="5">
          <cell r="B5">
            <v>37</v>
          </cell>
        </row>
        <row r="5">
          <cell r="E5">
            <v>13</v>
          </cell>
        </row>
        <row r="6">
          <cell r="B6">
            <v>38</v>
          </cell>
        </row>
        <row r="6">
          <cell r="E6">
            <v>27</v>
          </cell>
        </row>
        <row r="7">
          <cell r="B7">
            <v>33</v>
          </cell>
        </row>
        <row r="7">
          <cell r="E7">
            <v>32</v>
          </cell>
        </row>
        <row r="8">
          <cell r="B8">
            <v>35</v>
          </cell>
        </row>
        <row r="8">
          <cell r="E8">
            <v>31</v>
          </cell>
        </row>
        <row r="9">
          <cell r="B9">
            <v>35</v>
          </cell>
        </row>
        <row r="9">
          <cell r="E9">
            <v>23</v>
          </cell>
        </row>
        <row r="10">
          <cell r="B10">
            <v>40</v>
          </cell>
        </row>
        <row r="10">
          <cell r="E10">
            <v>33</v>
          </cell>
        </row>
        <row r="11">
          <cell r="B11">
            <v>40</v>
          </cell>
        </row>
        <row r="11">
          <cell r="E11">
            <v>32</v>
          </cell>
        </row>
        <row r="12">
          <cell r="B12">
            <v>40</v>
          </cell>
        </row>
        <row r="12">
          <cell r="E12">
            <v>25</v>
          </cell>
        </row>
        <row r="13">
          <cell r="B13">
            <v>28</v>
          </cell>
        </row>
        <row r="13">
          <cell r="E13">
            <v>13</v>
          </cell>
        </row>
        <row r="14">
          <cell r="B14">
            <v>31</v>
          </cell>
        </row>
        <row r="14">
          <cell r="E14">
            <v>13</v>
          </cell>
        </row>
        <row r="15">
          <cell r="B15">
            <v>33</v>
          </cell>
        </row>
        <row r="15">
          <cell r="E15">
            <v>12</v>
          </cell>
        </row>
        <row r="16">
          <cell r="B16">
            <v>19</v>
          </cell>
        </row>
        <row r="16">
          <cell r="E16">
            <v>0</v>
          </cell>
        </row>
        <row r="17">
          <cell r="B17">
            <v>40</v>
          </cell>
        </row>
        <row r="17">
          <cell r="E17">
            <v>32</v>
          </cell>
        </row>
        <row r="18">
          <cell r="B18">
            <v>37</v>
          </cell>
        </row>
        <row r="18">
          <cell r="E18">
            <v>29</v>
          </cell>
        </row>
        <row r="19">
          <cell r="B19">
            <v>38</v>
          </cell>
        </row>
        <row r="19">
          <cell r="E19">
            <v>35</v>
          </cell>
        </row>
        <row r="20">
          <cell r="B20">
            <v>39</v>
          </cell>
        </row>
        <row r="20">
          <cell r="E20">
            <v>27</v>
          </cell>
        </row>
        <row r="21">
          <cell r="B21">
            <v>37</v>
          </cell>
        </row>
        <row r="21">
          <cell r="E21">
            <v>35</v>
          </cell>
        </row>
        <row r="22">
          <cell r="B22">
            <v>33</v>
          </cell>
        </row>
        <row r="22">
          <cell r="E22">
            <v>29</v>
          </cell>
        </row>
        <row r="23">
          <cell r="B23">
            <v>32</v>
          </cell>
        </row>
        <row r="23">
          <cell r="E23">
            <v>31</v>
          </cell>
        </row>
        <row r="24">
          <cell r="B24">
            <v>39</v>
          </cell>
        </row>
        <row r="24">
          <cell r="E24">
            <v>21</v>
          </cell>
        </row>
        <row r="25">
          <cell r="B25">
            <v>34</v>
          </cell>
        </row>
        <row r="25">
          <cell r="E25">
            <v>24</v>
          </cell>
        </row>
        <row r="26">
          <cell r="B26">
            <v>33</v>
          </cell>
        </row>
        <row r="26">
          <cell r="E26">
            <v>33</v>
          </cell>
        </row>
        <row r="27">
          <cell r="B27">
            <v>37</v>
          </cell>
        </row>
        <row r="27">
          <cell r="E27">
            <v>37</v>
          </cell>
        </row>
        <row r="28">
          <cell r="B28">
            <v>28</v>
          </cell>
        </row>
        <row r="28">
          <cell r="E28">
            <v>28</v>
          </cell>
        </row>
        <row r="29">
          <cell r="B29">
            <v>23</v>
          </cell>
        </row>
        <row r="29">
          <cell r="E29">
            <v>22</v>
          </cell>
        </row>
        <row r="30">
          <cell r="B30">
            <v>26</v>
          </cell>
        </row>
        <row r="30">
          <cell r="E30">
            <v>20</v>
          </cell>
        </row>
        <row r="31">
          <cell r="B31">
            <v>27</v>
          </cell>
        </row>
        <row r="31">
          <cell r="E31">
            <v>27</v>
          </cell>
        </row>
        <row r="32">
          <cell r="B32">
            <v>36</v>
          </cell>
        </row>
        <row r="32">
          <cell r="E32">
            <v>31</v>
          </cell>
        </row>
        <row r="33">
          <cell r="B33">
            <v>36</v>
          </cell>
        </row>
        <row r="33">
          <cell r="E33">
            <v>29</v>
          </cell>
        </row>
        <row r="34">
          <cell r="B34">
            <v>37</v>
          </cell>
        </row>
        <row r="34">
          <cell r="E34">
            <v>27</v>
          </cell>
        </row>
        <row r="35">
          <cell r="B35">
            <v>37</v>
          </cell>
        </row>
        <row r="35">
          <cell r="E35">
            <v>28</v>
          </cell>
        </row>
        <row r="36">
          <cell r="B36">
            <v>37</v>
          </cell>
        </row>
        <row r="36">
          <cell r="E36">
            <v>32</v>
          </cell>
        </row>
        <row r="37">
          <cell r="B37">
            <v>40</v>
          </cell>
        </row>
        <row r="37">
          <cell r="E37">
            <v>39</v>
          </cell>
        </row>
        <row r="38">
          <cell r="B38">
            <v>38</v>
          </cell>
        </row>
        <row r="38">
          <cell r="E38">
            <v>31</v>
          </cell>
        </row>
        <row r="39">
          <cell r="B39">
            <v>36</v>
          </cell>
        </row>
        <row r="39">
          <cell r="E39">
            <v>31</v>
          </cell>
        </row>
        <row r="40">
          <cell r="B40">
            <v>37</v>
          </cell>
        </row>
        <row r="40">
          <cell r="E40">
            <v>29</v>
          </cell>
        </row>
        <row r="41">
          <cell r="B41">
            <v>38</v>
          </cell>
        </row>
        <row r="41">
          <cell r="E41">
            <v>35</v>
          </cell>
        </row>
        <row r="42">
          <cell r="B42">
            <v>37</v>
          </cell>
        </row>
        <row r="42">
          <cell r="E42">
            <v>31</v>
          </cell>
        </row>
        <row r="43">
          <cell r="B43">
            <v>28</v>
          </cell>
        </row>
        <row r="43">
          <cell r="E43">
            <v>28</v>
          </cell>
        </row>
        <row r="44">
          <cell r="B44">
            <v>31</v>
          </cell>
        </row>
        <row r="44">
          <cell r="E44">
            <v>30</v>
          </cell>
        </row>
        <row r="45">
          <cell r="B45">
            <v>27</v>
          </cell>
        </row>
        <row r="45">
          <cell r="E45">
            <v>27</v>
          </cell>
        </row>
        <row r="46">
          <cell r="B46">
            <v>22</v>
          </cell>
        </row>
        <row r="46">
          <cell r="E46">
            <v>22</v>
          </cell>
        </row>
        <row r="47">
          <cell r="B47">
            <v>43</v>
          </cell>
        </row>
        <row r="47">
          <cell r="E47">
            <v>40</v>
          </cell>
        </row>
        <row r="48">
          <cell r="B48">
            <v>41</v>
          </cell>
        </row>
        <row r="48">
          <cell r="E48">
            <v>40</v>
          </cell>
        </row>
        <row r="49">
          <cell r="B49">
            <v>41</v>
          </cell>
        </row>
        <row r="49">
          <cell r="E49">
            <v>41</v>
          </cell>
        </row>
        <row r="50">
          <cell r="B50">
            <v>41</v>
          </cell>
        </row>
        <row r="50">
          <cell r="E50">
            <v>41</v>
          </cell>
        </row>
        <row r="51">
          <cell r="B51">
            <v>41</v>
          </cell>
        </row>
        <row r="51">
          <cell r="E51">
            <v>38</v>
          </cell>
        </row>
        <row r="52">
          <cell r="B52">
            <v>36</v>
          </cell>
        </row>
        <row r="52">
          <cell r="E52">
            <v>34</v>
          </cell>
        </row>
        <row r="53">
          <cell r="B53">
            <v>39</v>
          </cell>
        </row>
        <row r="53">
          <cell r="E53">
            <v>39</v>
          </cell>
        </row>
        <row r="54">
          <cell r="B54">
            <v>20</v>
          </cell>
        </row>
        <row r="54">
          <cell r="E54">
            <v>19</v>
          </cell>
        </row>
        <row r="55">
          <cell r="B55">
            <v>40</v>
          </cell>
        </row>
        <row r="55">
          <cell r="E55">
            <v>40</v>
          </cell>
        </row>
        <row r="56">
          <cell r="B56">
            <v>39</v>
          </cell>
        </row>
        <row r="56">
          <cell r="E56">
            <v>39</v>
          </cell>
        </row>
        <row r="57">
          <cell r="B57">
            <v>40</v>
          </cell>
        </row>
        <row r="57">
          <cell r="E57">
            <v>40</v>
          </cell>
        </row>
        <row r="58">
          <cell r="B58">
            <v>22</v>
          </cell>
        </row>
        <row r="58">
          <cell r="E58">
            <v>20</v>
          </cell>
        </row>
        <row r="59">
          <cell r="B59">
            <v>37</v>
          </cell>
        </row>
        <row r="59">
          <cell r="E59">
            <v>37</v>
          </cell>
        </row>
        <row r="60">
          <cell r="B60">
            <v>26</v>
          </cell>
        </row>
        <row r="60">
          <cell r="E60">
            <v>26</v>
          </cell>
        </row>
        <row r="61">
          <cell r="B61">
            <v>45</v>
          </cell>
        </row>
        <row r="61">
          <cell r="E61">
            <v>45</v>
          </cell>
        </row>
        <row r="62">
          <cell r="B62">
            <v>29</v>
          </cell>
        </row>
        <row r="62">
          <cell r="E62">
            <v>24</v>
          </cell>
        </row>
        <row r="63">
          <cell r="B63">
            <v>33</v>
          </cell>
        </row>
        <row r="63">
          <cell r="E63">
            <v>26</v>
          </cell>
        </row>
        <row r="64">
          <cell r="B64">
            <v>31</v>
          </cell>
        </row>
        <row r="64">
          <cell r="E64">
            <v>30</v>
          </cell>
        </row>
        <row r="65">
          <cell r="B65">
            <v>23</v>
          </cell>
        </row>
        <row r="65">
          <cell r="E65">
            <v>20</v>
          </cell>
        </row>
        <row r="66">
          <cell r="B66">
            <v>32</v>
          </cell>
        </row>
        <row r="66">
          <cell r="E66">
            <v>31</v>
          </cell>
        </row>
        <row r="67">
          <cell r="B67">
            <v>35</v>
          </cell>
        </row>
        <row r="67">
          <cell r="E67">
            <v>34</v>
          </cell>
        </row>
        <row r="68">
          <cell r="B68">
            <v>35</v>
          </cell>
        </row>
        <row r="68">
          <cell r="E68">
            <v>35</v>
          </cell>
        </row>
        <row r="69">
          <cell r="B69">
            <v>25</v>
          </cell>
        </row>
        <row r="69">
          <cell r="E69">
            <v>21</v>
          </cell>
        </row>
        <row r="70">
          <cell r="B70">
            <v>37</v>
          </cell>
        </row>
        <row r="70">
          <cell r="E70">
            <v>35</v>
          </cell>
        </row>
        <row r="71">
          <cell r="B71">
            <v>30</v>
          </cell>
        </row>
        <row r="71">
          <cell r="E71">
            <v>29</v>
          </cell>
        </row>
        <row r="72">
          <cell r="B72">
            <v>31</v>
          </cell>
        </row>
        <row r="72">
          <cell r="E72">
            <v>31</v>
          </cell>
        </row>
        <row r="73">
          <cell r="B73">
            <v>30</v>
          </cell>
        </row>
        <row r="73">
          <cell r="E73">
            <v>16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7">
          <cell r="B47">
            <v>43</v>
          </cell>
        </row>
        <row r="47">
          <cell r="E47">
            <v>43</v>
          </cell>
        </row>
        <row r="48">
          <cell r="B48">
            <v>41</v>
          </cell>
        </row>
        <row r="48">
          <cell r="E48">
            <v>34</v>
          </cell>
        </row>
        <row r="49">
          <cell r="B49">
            <v>41</v>
          </cell>
        </row>
        <row r="49">
          <cell r="E49">
            <v>41</v>
          </cell>
        </row>
        <row r="50">
          <cell r="B50">
            <v>41</v>
          </cell>
        </row>
        <row r="50">
          <cell r="E50">
            <v>41</v>
          </cell>
        </row>
        <row r="51">
          <cell r="B51">
            <v>41</v>
          </cell>
        </row>
        <row r="51">
          <cell r="E51">
            <v>39</v>
          </cell>
        </row>
        <row r="52">
          <cell r="B52">
            <v>36</v>
          </cell>
        </row>
        <row r="52">
          <cell r="E52">
            <v>36</v>
          </cell>
        </row>
        <row r="53">
          <cell r="B53">
            <v>39</v>
          </cell>
        </row>
        <row r="53">
          <cell r="E53">
            <v>39</v>
          </cell>
        </row>
        <row r="54">
          <cell r="B54">
            <v>20</v>
          </cell>
        </row>
        <row r="54">
          <cell r="E54">
            <v>19</v>
          </cell>
        </row>
        <row r="55">
          <cell r="B55">
            <v>40</v>
          </cell>
        </row>
        <row r="55">
          <cell r="E55">
            <v>38</v>
          </cell>
        </row>
        <row r="56">
          <cell r="B56">
            <v>39</v>
          </cell>
        </row>
        <row r="56">
          <cell r="E56">
            <v>39</v>
          </cell>
        </row>
        <row r="57">
          <cell r="B57">
            <v>40</v>
          </cell>
        </row>
        <row r="57">
          <cell r="E57">
            <v>40</v>
          </cell>
        </row>
        <row r="58">
          <cell r="B58">
            <v>22</v>
          </cell>
        </row>
        <row r="58">
          <cell r="E58">
            <v>17</v>
          </cell>
        </row>
        <row r="59">
          <cell r="B59">
            <v>37</v>
          </cell>
        </row>
        <row r="59">
          <cell r="E59">
            <v>37</v>
          </cell>
        </row>
        <row r="60">
          <cell r="B60">
            <v>26</v>
          </cell>
        </row>
        <row r="60">
          <cell r="E60">
            <v>25</v>
          </cell>
        </row>
        <row r="61">
          <cell r="B61">
            <v>45</v>
          </cell>
        </row>
        <row r="61">
          <cell r="E61">
            <v>45</v>
          </cell>
        </row>
        <row r="70">
          <cell r="B70">
            <v>37</v>
          </cell>
        </row>
        <row r="70">
          <cell r="E70">
            <v>37</v>
          </cell>
        </row>
        <row r="71">
          <cell r="B71">
            <v>30</v>
          </cell>
        </row>
        <row r="71">
          <cell r="E71">
            <v>28</v>
          </cell>
        </row>
        <row r="72">
          <cell r="B72">
            <v>31</v>
          </cell>
        </row>
        <row r="72">
          <cell r="E72">
            <v>31</v>
          </cell>
        </row>
        <row r="73">
          <cell r="B73">
            <v>30</v>
          </cell>
        </row>
        <row r="73">
          <cell r="E73">
            <v>28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7">
          <cell r="B47">
            <v>43</v>
          </cell>
        </row>
        <row r="47">
          <cell r="E47">
            <v>42</v>
          </cell>
        </row>
        <row r="48">
          <cell r="B48">
            <v>41</v>
          </cell>
        </row>
        <row r="48">
          <cell r="E48">
            <v>36</v>
          </cell>
        </row>
        <row r="49">
          <cell r="B49">
            <v>41</v>
          </cell>
        </row>
        <row r="49">
          <cell r="E49">
            <v>41</v>
          </cell>
        </row>
        <row r="50">
          <cell r="B50">
            <v>41</v>
          </cell>
        </row>
        <row r="50">
          <cell r="E50">
            <v>40</v>
          </cell>
        </row>
        <row r="51">
          <cell r="B51">
            <v>41</v>
          </cell>
        </row>
        <row r="51">
          <cell r="E51">
            <v>39</v>
          </cell>
        </row>
        <row r="52">
          <cell r="B52">
            <v>36</v>
          </cell>
        </row>
        <row r="52">
          <cell r="E52">
            <v>36</v>
          </cell>
        </row>
        <row r="53">
          <cell r="B53">
            <v>39</v>
          </cell>
        </row>
        <row r="53">
          <cell r="E53">
            <v>39</v>
          </cell>
        </row>
        <row r="54">
          <cell r="B54">
            <v>20</v>
          </cell>
        </row>
        <row r="54">
          <cell r="E54">
            <v>15</v>
          </cell>
        </row>
        <row r="55">
          <cell r="B55">
            <v>40</v>
          </cell>
        </row>
        <row r="55">
          <cell r="E55">
            <v>39</v>
          </cell>
        </row>
        <row r="56">
          <cell r="B56">
            <v>39</v>
          </cell>
        </row>
        <row r="56">
          <cell r="E56">
            <v>39</v>
          </cell>
        </row>
        <row r="57">
          <cell r="B57">
            <v>40</v>
          </cell>
        </row>
        <row r="57">
          <cell r="E57">
            <v>38</v>
          </cell>
        </row>
        <row r="58">
          <cell r="B58">
            <v>22</v>
          </cell>
        </row>
        <row r="58">
          <cell r="E58">
            <v>19</v>
          </cell>
        </row>
        <row r="59">
          <cell r="B59">
            <v>37</v>
          </cell>
        </row>
        <row r="59">
          <cell r="E59">
            <v>37</v>
          </cell>
        </row>
        <row r="60">
          <cell r="B60">
            <v>26</v>
          </cell>
        </row>
        <row r="60">
          <cell r="E60">
            <v>24</v>
          </cell>
        </row>
        <row r="61">
          <cell r="B61">
            <v>45</v>
          </cell>
        </row>
        <row r="61">
          <cell r="E61">
            <v>44</v>
          </cell>
        </row>
        <row r="70">
          <cell r="B70">
            <v>37</v>
          </cell>
        </row>
        <row r="70">
          <cell r="E70">
            <v>37</v>
          </cell>
        </row>
        <row r="71">
          <cell r="B71">
            <v>30</v>
          </cell>
        </row>
        <row r="71">
          <cell r="E71">
            <v>28</v>
          </cell>
        </row>
        <row r="72">
          <cell r="B72">
            <v>31</v>
          </cell>
        </row>
        <row r="72">
          <cell r="E72">
            <v>31</v>
          </cell>
        </row>
        <row r="73">
          <cell r="B73">
            <v>30</v>
          </cell>
        </row>
        <row r="73">
          <cell r="E73">
            <v>22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2">
          <cell r="B2">
            <v>37</v>
          </cell>
        </row>
        <row r="2">
          <cell r="E2">
            <v>30</v>
          </cell>
        </row>
        <row r="3">
          <cell r="B3">
            <v>38</v>
          </cell>
        </row>
        <row r="3">
          <cell r="E3">
            <v>27</v>
          </cell>
        </row>
        <row r="4">
          <cell r="B4">
            <v>37</v>
          </cell>
        </row>
        <row r="4">
          <cell r="E4">
            <v>25</v>
          </cell>
        </row>
        <row r="5">
          <cell r="B5">
            <v>37</v>
          </cell>
        </row>
        <row r="5">
          <cell r="E5">
            <v>15</v>
          </cell>
        </row>
        <row r="6">
          <cell r="B6">
            <v>38</v>
          </cell>
        </row>
        <row r="6">
          <cell r="E6">
            <v>21</v>
          </cell>
        </row>
        <row r="7">
          <cell r="B7">
            <v>33</v>
          </cell>
        </row>
        <row r="7">
          <cell r="E7">
            <v>13</v>
          </cell>
        </row>
        <row r="8">
          <cell r="B8">
            <v>35</v>
          </cell>
        </row>
        <row r="8">
          <cell r="E8">
            <v>18</v>
          </cell>
        </row>
        <row r="9">
          <cell r="B9">
            <v>35</v>
          </cell>
        </row>
        <row r="9">
          <cell r="E9">
            <v>23</v>
          </cell>
        </row>
        <row r="10">
          <cell r="B10">
            <v>40</v>
          </cell>
        </row>
        <row r="10">
          <cell r="E10">
            <v>19</v>
          </cell>
        </row>
        <row r="11">
          <cell r="B11">
            <v>40</v>
          </cell>
        </row>
        <row r="11">
          <cell r="E11">
            <v>11</v>
          </cell>
        </row>
        <row r="12">
          <cell r="B12">
            <v>40</v>
          </cell>
        </row>
        <row r="12">
          <cell r="E12">
            <v>39</v>
          </cell>
        </row>
        <row r="13">
          <cell r="B13">
            <v>28</v>
          </cell>
        </row>
        <row r="13">
          <cell r="E13">
            <v>0</v>
          </cell>
        </row>
        <row r="14">
          <cell r="B14">
            <v>31</v>
          </cell>
        </row>
        <row r="14">
          <cell r="E14">
            <v>11</v>
          </cell>
        </row>
        <row r="15">
          <cell r="B15">
            <v>33</v>
          </cell>
        </row>
        <row r="15">
          <cell r="E15">
            <v>22</v>
          </cell>
        </row>
        <row r="16">
          <cell r="B16">
            <v>19</v>
          </cell>
        </row>
        <row r="16">
          <cell r="E16">
            <v>10</v>
          </cell>
        </row>
        <row r="17">
          <cell r="B17">
            <v>40</v>
          </cell>
        </row>
        <row r="17">
          <cell r="E17">
            <v>40</v>
          </cell>
        </row>
        <row r="18">
          <cell r="B18">
            <v>37</v>
          </cell>
        </row>
        <row r="18">
          <cell r="E18">
            <v>29</v>
          </cell>
        </row>
        <row r="19">
          <cell r="B19">
            <v>38</v>
          </cell>
        </row>
        <row r="19">
          <cell r="E19">
            <v>37</v>
          </cell>
        </row>
        <row r="20">
          <cell r="B20">
            <v>39</v>
          </cell>
        </row>
        <row r="20">
          <cell r="E20">
            <v>26</v>
          </cell>
        </row>
        <row r="21">
          <cell r="B21">
            <v>37</v>
          </cell>
        </row>
        <row r="21">
          <cell r="E21">
            <v>34</v>
          </cell>
        </row>
        <row r="22">
          <cell r="B22">
            <v>33</v>
          </cell>
        </row>
        <row r="22">
          <cell r="E22">
            <v>31</v>
          </cell>
        </row>
        <row r="23">
          <cell r="B23">
            <v>32</v>
          </cell>
        </row>
        <row r="23">
          <cell r="E23">
            <v>31</v>
          </cell>
        </row>
        <row r="24">
          <cell r="B24">
            <v>39</v>
          </cell>
        </row>
        <row r="24">
          <cell r="E24">
            <v>28</v>
          </cell>
        </row>
        <row r="25">
          <cell r="B25">
            <v>34</v>
          </cell>
        </row>
        <row r="25">
          <cell r="E25">
            <v>34</v>
          </cell>
        </row>
        <row r="26">
          <cell r="B26">
            <v>33</v>
          </cell>
        </row>
        <row r="26">
          <cell r="E26">
            <v>33</v>
          </cell>
        </row>
        <row r="27">
          <cell r="B27">
            <v>37</v>
          </cell>
        </row>
        <row r="27">
          <cell r="E27">
            <v>37</v>
          </cell>
        </row>
        <row r="28">
          <cell r="B28">
            <v>28</v>
          </cell>
        </row>
        <row r="28">
          <cell r="E28">
            <v>28</v>
          </cell>
        </row>
        <row r="29">
          <cell r="B29">
            <v>23</v>
          </cell>
        </row>
        <row r="29">
          <cell r="E29">
            <v>20</v>
          </cell>
        </row>
        <row r="30">
          <cell r="B30">
            <v>26</v>
          </cell>
        </row>
        <row r="30">
          <cell r="E30">
            <v>20</v>
          </cell>
        </row>
        <row r="31">
          <cell r="B31">
            <v>27</v>
          </cell>
        </row>
        <row r="31">
          <cell r="E31">
            <v>27</v>
          </cell>
        </row>
        <row r="32">
          <cell r="B32">
            <v>36</v>
          </cell>
        </row>
        <row r="32">
          <cell r="E32">
            <v>34</v>
          </cell>
        </row>
        <row r="33">
          <cell r="B33">
            <v>36</v>
          </cell>
        </row>
        <row r="33">
          <cell r="E33">
            <v>35</v>
          </cell>
        </row>
        <row r="34">
          <cell r="B34">
            <v>37</v>
          </cell>
        </row>
        <row r="34">
          <cell r="E34">
            <v>35</v>
          </cell>
        </row>
        <row r="35">
          <cell r="B35">
            <v>37</v>
          </cell>
        </row>
        <row r="35">
          <cell r="E35">
            <v>27</v>
          </cell>
        </row>
        <row r="36">
          <cell r="B36">
            <v>37</v>
          </cell>
        </row>
        <row r="36">
          <cell r="E36">
            <v>34</v>
          </cell>
        </row>
        <row r="37">
          <cell r="B37">
            <v>40</v>
          </cell>
        </row>
        <row r="37">
          <cell r="E37">
            <v>39</v>
          </cell>
        </row>
        <row r="38">
          <cell r="B38">
            <v>38</v>
          </cell>
        </row>
        <row r="38">
          <cell r="E38">
            <v>35</v>
          </cell>
        </row>
        <row r="39">
          <cell r="B39">
            <v>36</v>
          </cell>
        </row>
        <row r="39">
          <cell r="E39">
            <v>35</v>
          </cell>
        </row>
        <row r="40">
          <cell r="B40">
            <v>37</v>
          </cell>
        </row>
        <row r="40">
          <cell r="E40">
            <v>33</v>
          </cell>
        </row>
        <row r="41">
          <cell r="B41">
            <v>38</v>
          </cell>
        </row>
        <row r="41">
          <cell r="E41">
            <v>37</v>
          </cell>
        </row>
        <row r="42">
          <cell r="B42">
            <v>37</v>
          </cell>
        </row>
        <row r="42">
          <cell r="E42">
            <v>29</v>
          </cell>
        </row>
        <row r="43">
          <cell r="B43">
            <v>28</v>
          </cell>
        </row>
        <row r="43">
          <cell r="E43">
            <v>28</v>
          </cell>
        </row>
        <row r="44">
          <cell r="B44">
            <v>31</v>
          </cell>
        </row>
        <row r="44">
          <cell r="E44">
            <v>31</v>
          </cell>
        </row>
        <row r="45">
          <cell r="B45">
            <v>27</v>
          </cell>
        </row>
        <row r="45">
          <cell r="E45">
            <v>26</v>
          </cell>
        </row>
        <row r="46">
          <cell r="B46">
            <v>22</v>
          </cell>
        </row>
        <row r="46">
          <cell r="E46">
            <v>22</v>
          </cell>
        </row>
        <row r="62">
          <cell r="B62">
            <v>29</v>
          </cell>
        </row>
        <row r="62">
          <cell r="E62">
            <v>16</v>
          </cell>
        </row>
        <row r="63">
          <cell r="B63">
            <v>33</v>
          </cell>
        </row>
        <row r="63">
          <cell r="E63">
            <v>23</v>
          </cell>
        </row>
        <row r="65">
          <cell r="B65">
            <v>23</v>
          </cell>
        </row>
        <row r="65">
          <cell r="E65">
            <v>9</v>
          </cell>
        </row>
        <row r="66">
          <cell r="B66">
            <v>32</v>
          </cell>
        </row>
        <row r="66">
          <cell r="E66">
            <v>29</v>
          </cell>
        </row>
        <row r="67">
          <cell r="B67">
            <v>35</v>
          </cell>
        </row>
        <row r="67">
          <cell r="E67">
            <v>33</v>
          </cell>
        </row>
        <row r="68">
          <cell r="B68">
            <v>35</v>
          </cell>
        </row>
        <row r="68">
          <cell r="E68">
            <v>35</v>
          </cell>
        </row>
        <row r="69">
          <cell r="B69">
            <v>25</v>
          </cell>
        </row>
        <row r="69">
          <cell r="E69">
            <v>25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2">
          <cell r="B2">
            <v>37</v>
          </cell>
        </row>
        <row r="2">
          <cell r="E2">
            <v>31</v>
          </cell>
        </row>
        <row r="3">
          <cell r="B3">
            <v>38</v>
          </cell>
        </row>
        <row r="3">
          <cell r="E3">
            <v>28</v>
          </cell>
        </row>
        <row r="4">
          <cell r="B4">
            <v>37</v>
          </cell>
        </row>
        <row r="4">
          <cell r="E4">
            <v>27</v>
          </cell>
        </row>
        <row r="5">
          <cell r="B5">
            <v>37</v>
          </cell>
        </row>
        <row r="5">
          <cell r="E5">
            <v>15</v>
          </cell>
        </row>
        <row r="6">
          <cell r="B6">
            <v>38</v>
          </cell>
        </row>
        <row r="6">
          <cell r="E6">
            <v>21</v>
          </cell>
        </row>
        <row r="7">
          <cell r="B7">
            <v>33</v>
          </cell>
        </row>
        <row r="7">
          <cell r="E7">
            <v>32</v>
          </cell>
        </row>
        <row r="8">
          <cell r="B8">
            <v>35</v>
          </cell>
        </row>
        <row r="8">
          <cell r="E8">
            <v>29</v>
          </cell>
        </row>
        <row r="9">
          <cell r="B9">
            <v>35</v>
          </cell>
        </row>
        <row r="9">
          <cell r="E9">
            <v>24</v>
          </cell>
        </row>
        <row r="10">
          <cell r="B10">
            <v>40</v>
          </cell>
        </row>
        <row r="10">
          <cell r="E10">
            <v>32</v>
          </cell>
        </row>
        <row r="11">
          <cell r="B11">
            <v>40</v>
          </cell>
        </row>
        <row r="11">
          <cell r="E11">
            <v>9</v>
          </cell>
        </row>
        <row r="12">
          <cell r="B12">
            <v>40</v>
          </cell>
        </row>
        <row r="12">
          <cell r="E12">
            <v>33</v>
          </cell>
        </row>
        <row r="13">
          <cell r="B13">
            <v>28</v>
          </cell>
        </row>
        <row r="13">
          <cell r="E13">
            <v>10</v>
          </cell>
        </row>
        <row r="14">
          <cell r="B14">
            <v>31</v>
          </cell>
        </row>
        <row r="14">
          <cell r="E14">
            <v>13</v>
          </cell>
        </row>
        <row r="15">
          <cell r="B15">
            <v>33</v>
          </cell>
        </row>
        <row r="15">
          <cell r="E15">
            <v>3</v>
          </cell>
        </row>
        <row r="16">
          <cell r="B16">
            <v>19</v>
          </cell>
        </row>
        <row r="16">
          <cell r="E16">
            <v>10</v>
          </cell>
        </row>
        <row r="17">
          <cell r="B17">
            <v>40</v>
          </cell>
        </row>
        <row r="17">
          <cell r="E17">
            <v>39</v>
          </cell>
        </row>
        <row r="18">
          <cell r="B18">
            <v>37</v>
          </cell>
        </row>
        <row r="18">
          <cell r="E18">
            <v>28</v>
          </cell>
        </row>
        <row r="19">
          <cell r="B19">
            <v>38</v>
          </cell>
        </row>
        <row r="19">
          <cell r="E19">
            <v>38</v>
          </cell>
        </row>
        <row r="20">
          <cell r="B20">
            <v>39</v>
          </cell>
        </row>
        <row r="20">
          <cell r="E20">
            <v>21</v>
          </cell>
        </row>
        <row r="21">
          <cell r="B21">
            <v>37</v>
          </cell>
        </row>
        <row r="21">
          <cell r="E21">
            <v>34</v>
          </cell>
        </row>
        <row r="22">
          <cell r="B22">
            <v>33</v>
          </cell>
        </row>
        <row r="22">
          <cell r="E22">
            <v>32</v>
          </cell>
        </row>
        <row r="23">
          <cell r="B23">
            <v>32</v>
          </cell>
        </row>
        <row r="23">
          <cell r="E23">
            <v>30</v>
          </cell>
        </row>
        <row r="24">
          <cell r="B24">
            <v>39</v>
          </cell>
        </row>
        <row r="24">
          <cell r="E24">
            <v>22</v>
          </cell>
        </row>
        <row r="25">
          <cell r="B25">
            <v>34</v>
          </cell>
        </row>
        <row r="25">
          <cell r="E25">
            <v>32</v>
          </cell>
        </row>
        <row r="26">
          <cell r="B26">
            <v>33</v>
          </cell>
        </row>
        <row r="26">
          <cell r="E26">
            <v>33</v>
          </cell>
        </row>
        <row r="27">
          <cell r="B27">
            <v>37</v>
          </cell>
        </row>
        <row r="27">
          <cell r="E27">
            <v>37</v>
          </cell>
        </row>
        <row r="28">
          <cell r="B28">
            <v>28</v>
          </cell>
        </row>
        <row r="28">
          <cell r="E28">
            <v>28</v>
          </cell>
        </row>
        <row r="29">
          <cell r="B29">
            <v>23</v>
          </cell>
        </row>
        <row r="29">
          <cell r="E29">
            <v>23</v>
          </cell>
        </row>
        <row r="30">
          <cell r="B30">
            <v>26</v>
          </cell>
        </row>
        <row r="30">
          <cell r="E30">
            <v>23</v>
          </cell>
        </row>
        <row r="31">
          <cell r="B31">
            <v>27</v>
          </cell>
        </row>
        <row r="31">
          <cell r="E31">
            <v>27</v>
          </cell>
        </row>
        <row r="32">
          <cell r="B32">
            <v>36</v>
          </cell>
        </row>
        <row r="32">
          <cell r="E32">
            <v>35</v>
          </cell>
        </row>
        <row r="33">
          <cell r="B33">
            <v>36</v>
          </cell>
        </row>
        <row r="33">
          <cell r="E33">
            <v>34</v>
          </cell>
        </row>
        <row r="34">
          <cell r="B34">
            <v>37</v>
          </cell>
        </row>
        <row r="34">
          <cell r="E34">
            <v>34</v>
          </cell>
        </row>
        <row r="35">
          <cell r="B35">
            <v>37</v>
          </cell>
        </row>
        <row r="35">
          <cell r="E35">
            <v>32</v>
          </cell>
        </row>
        <row r="36">
          <cell r="B36">
            <v>37</v>
          </cell>
        </row>
        <row r="36">
          <cell r="E36">
            <v>35</v>
          </cell>
        </row>
        <row r="37">
          <cell r="B37">
            <v>40</v>
          </cell>
        </row>
        <row r="37">
          <cell r="E37">
            <v>40</v>
          </cell>
        </row>
        <row r="38">
          <cell r="B38">
            <v>38</v>
          </cell>
        </row>
        <row r="38">
          <cell r="E38">
            <v>34</v>
          </cell>
        </row>
        <row r="39">
          <cell r="B39">
            <v>36</v>
          </cell>
        </row>
        <row r="39">
          <cell r="E39">
            <v>33</v>
          </cell>
        </row>
        <row r="40">
          <cell r="B40">
            <v>37</v>
          </cell>
        </row>
        <row r="40">
          <cell r="E40">
            <v>35</v>
          </cell>
        </row>
        <row r="41">
          <cell r="B41">
            <v>38</v>
          </cell>
        </row>
        <row r="41">
          <cell r="E41">
            <v>38</v>
          </cell>
        </row>
        <row r="42">
          <cell r="B42">
            <v>37</v>
          </cell>
        </row>
        <row r="42">
          <cell r="E42">
            <v>32</v>
          </cell>
        </row>
        <row r="43">
          <cell r="B43">
            <v>28</v>
          </cell>
        </row>
        <row r="43">
          <cell r="E43">
            <v>28</v>
          </cell>
        </row>
        <row r="44">
          <cell r="B44">
            <v>31</v>
          </cell>
        </row>
        <row r="44">
          <cell r="E44">
            <v>31</v>
          </cell>
        </row>
        <row r="45">
          <cell r="B45">
            <v>27</v>
          </cell>
        </row>
        <row r="45">
          <cell r="E45">
            <v>26</v>
          </cell>
        </row>
        <row r="46">
          <cell r="B46">
            <v>22</v>
          </cell>
        </row>
        <row r="46">
          <cell r="E46">
            <v>22</v>
          </cell>
        </row>
        <row r="62">
          <cell r="B62">
            <v>29</v>
          </cell>
        </row>
        <row r="62">
          <cell r="E62">
            <v>21</v>
          </cell>
        </row>
        <row r="63">
          <cell r="B63">
            <v>33</v>
          </cell>
        </row>
        <row r="63">
          <cell r="E63">
            <v>23</v>
          </cell>
        </row>
        <row r="64">
          <cell r="B64">
            <v>31</v>
          </cell>
        </row>
        <row r="64">
          <cell r="E64">
            <v>29</v>
          </cell>
        </row>
        <row r="65">
          <cell r="B65">
            <v>23</v>
          </cell>
        </row>
        <row r="65">
          <cell r="E65">
            <v>8</v>
          </cell>
        </row>
        <row r="66">
          <cell r="B66">
            <v>32</v>
          </cell>
        </row>
        <row r="66">
          <cell r="E66">
            <v>32</v>
          </cell>
        </row>
        <row r="67">
          <cell r="B67">
            <v>35</v>
          </cell>
        </row>
        <row r="67">
          <cell r="E67">
            <v>35</v>
          </cell>
        </row>
        <row r="68">
          <cell r="B68">
            <v>35</v>
          </cell>
        </row>
        <row r="68">
          <cell r="E68">
            <v>35</v>
          </cell>
        </row>
        <row r="69">
          <cell r="B69">
            <v>25</v>
          </cell>
        </row>
        <row r="69">
          <cell r="E69">
            <v>25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2">
          <cell r="B2">
            <v>37</v>
          </cell>
        </row>
        <row r="2">
          <cell r="E2">
            <v>29</v>
          </cell>
        </row>
        <row r="3">
          <cell r="B3">
            <v>38</v>
          </cell>
        </row>
        <row r="3">
          <cell r="E3">
            <v>23</v>
          </cell>
        </row>
        <row r="4">
          <cell r="B4">
            <v>37</v>
          </cell>
        </row>
        <row r="4">
          <cell r="E4">
            <v>30</v>
          </cell>
        </row>
        <row r="5">
          <cell r="B5">
            <v>37</v>
          </cell>
        </row>
        <row r="5">
          <cell r="E5">
            <v>15</v>
          </cell>
        </row>
        <row r="6">
          <cell r="B6">
            <v>38</v>
          </cell>
        </row>
        <row r="6">
          <cell r="E6">
            <v>19</v>
          </cell>
        </row>
        <row r="7">
          <cell r="B7">
            <v>33</v>
          </cell>
        </row>
        <row r="7">
          <cell r="E7">
            <v>30</v>
          </cell>
        </row>
        <row r="8">
          <cell r="B8">
            <v>35</v>
          </cell>
        </row>
        <row r="8">
          <cell r="E8">
            <v>30</v>
          </cell>
        </row>
        <row r="9">
          <cell r="B9">
            <v>35</v>
          </cell>
        </row>
        <row r="9">
          <cell r="E9">
            <v>34</v>
          </cell>
        </row>
        <row r="10">
          <cell r="B10">
            <v>40</v>
          </cell>
        </row>
        <row r="10">
          <cell r="E10">
            <v>26</v>
          </cell>
        </row>
        <row r="11">
          <cell r="B11">
            <v>40</v>
          </cell>
        </row>
        <row r="11">
          <cell r="E11">
            <v>16</v>
          </cell>
        </row>
        <row r="12">
          <cell r="B12">
            <v>40</v>
          </cell>
        </row>
        <row r="12">
          <cell r="E12">
            <v>24</v>
          </cell>
        </row>
        <row r="13">
          <cell r="B13">
            <v>28</v>
          </cell>
        </row>
        <row r="13">
          <cell r="E13">
            <v>14</v>
          </cell>
        </row>
        <row r="14">
          <cell r="B14">
            <v>31</v>
          </cell>
        </row>
        <row r="14">
          <cell r="E14">
            <v>8</v>
          </cell>
        </row>
        <row r="15">
          <cell r="B15">
            <v>33</v>
          </cell>
        </row>
        <row r="15">
          <cell r="E15">
            <v>13</v>
          </cell>
        </row>
        <row r="16">
          <cell r="B16">
            <v>19</v>
          </cell>
        </row>
        <row r="16">
          <cell r="E16">
            <v>7</v>
          </cell>
        </row>
        <row r="17">
          <cell r="B17">
            <v>40</v>
          </cell>
        </row>
        <row r="17">
          <cell r="E17">
            <v>40</v>
          </cell>
        </row>
        <row r="18">
          <cell r="B18">
            <v>37</v>
          </cell>
        </row>
        <row r="18">
          <cell r="E18">
            <v>29</v>
          </cell>
        </row>
        <row r="19">
          <cell r="B19">
            <v>38</v>
          </cell>
        </row>
        <row r="19">
          <cell r="E19">
            <v>37</v>
          </cell>
        </row>
        <row r="20">
          <cell r="B20">
            <v>39</v>
          </cell>
        </row>
        <row r="20">
          <cell r="E20">
            <v>20</v>
          </cell>
        </row>
        <row r="21">
          <cell r="B21">
            <v>37</v>
          </cell>
        </row>
        <row r="21">
          <cell r="E21">
            <v>34</v>
          </cell>
        </row>
        <row r="22">
          <cell r="B22">
            <v>33</v>
          </cell>
        </row>
        <row r="22">
          <cell r="E22">
            <v>32</v>
          </cell>
        </row>
        <row r="23">
          <cell r="B23">
            <v>32</v>
          </cell>
        </row>
        <row r="23">
          <cell r="E23">
            <v>32</v>
          </cell>
        </row>
        <row r="24">
          <cell r="B24">
            <v>39</v>
          </cell>
        </row>
        <row r="24">
          <cell r="E24">
            <v>28</v>
          </cell>
        </row>
        <row r="25">
          <cell r="B25">
            <v>34</v>
          </cell>
        </row>
        <row r="25">
          <cell r="E25">
            <v>32</v>
          </cell>
        </row>
        <row r="26">
          <cell r="B26">
            <v>33</v>
          </cell>
        </row>
        <row r="26">
          <cell r="E26">
            <v>33</v>
          </cell>
        </row>
        <row r="27">
          <cell r="B27">
            <v>37</v>
          </cell>
        </row>
        <row r="27">
          <cell r="E27">
            <v>35</v>
          </cell>
        </row>
        <row r="28">
          <cell r="B28">
            <v>28</v>
          </cell>
        </row>
        <row r="28">
          <cell r="E28">
            <v>28</v>
          </cell>
        </row>
        <row r="29">
          <cell r="B29">
            <v>23</v>
          </cell>
        </row>
        <row r="29">
          <cell r="E29">
            <v>23</v>
          </cell>
        </row>
        <row r="30">
          <cell r="B30">
            <v>26</v>
          </cell>
        </row>
        <row r="30">
          <cell r="E30">
            <v>24</v>
          </cell>
        </row>
        <row r="31">
          <cell r="B31">
            <v>27</v>
          </cell>
        </row>
        <row r="31">
          <cell r="E31">
            <v>27</v>
          </cell>
        </row>
        <row r="32">
          <cell r="B32">
            <v>36</v>
          </cell>
        </row>
        <row r="32">
          <cell r="E32">
            <v>35</v>
          </cell>
        </row>
        <row r="33">
          <cell r="B33">
            <v>36</v>
          </cell>
        </row>
        <row r="33">
          <cell r="E33">
            <v>30</v>
          </cell>
        </row>
        <row r="34">
          <cell r="B34">
            <v>37</v>
          </cell>
        </row>
        <row r="34">
          <cell r="E34">
            <v>37</v>
          </cell>
        </row>
        <row r="35">
          <cell r="B35">
            <v>37</v>
          </cell>
        </row>
        <row r="35">
          <cell r="E35">
            <v>36</v>
          </cell>
        </row>
        <row r="36">
          <cell r="B36">
            <v>37</v>
          </cell>
        </row>
        <row r="36">
          <cell r="E36">
            <v>35</v>
          </cell>
        </row>
        <row r="37">
          <cell r="B37">
            <v>40</v>
          </cell>
        </row>
        <row r="37">
          <cell r="E37">
            <v>38</v>
          </cell>
        </row>
        <row r="38">
          <cell r="B38">
            <v>38</v>
          </cell>
        </row>
        <row r="38">
          <cell r="E38">
            <v>31</v>
          </cell>
        </row>
        <row r="39">
          <cell r="B39">
            <v>36</v>
          </cell>
        </row>
        <row r="39">
          <cell r="E39">
            <v>30</v>
          </cell>
        </row>
        <row r="40">
          <cell r="B40">
            <v>37</v>
          </cell>
        </row>
        <row r="40">
          <cell r="E40">
            <v>33</v>
          </cell>
        </row>
        <row r="41">
          <cell r="B41">
            <v>38</v>
          </cell>
        </row>
        <row r="41">
          <cell r="E41">
            <v>37</v>
          </cell>
        </row>
        <row r="42">
          <cell r="B42">
            <v>37</v>
          </cell>
        </row>
        <row r="42">
          <cell r="E42">
            <v>30</v>
          </cell>
        </row>
        <row r="43">
          <cell r="B43">
            <v>28</v>
          </cell>
        </row>
        <row r="43">
          <cell r="E43">
            <v>28</v>
          </cell>
        </row>
        <row r="44">
          <cell r="B44">
            <v>31</v>
          </cell>
        </row>
        <row r="44">
          <cell r="E44">
            <v>31</v>
          </cell>
        </row>
        <row r="45">
          <cell r="B45">
            <v>27</v>
          </cell>
        </row>
        <row r="45">
          <cell r="E45">
            <v>26</v>
          </cell>
        </row>
        <row r="46">
          <cell r="B46">
            <v>22</v>
          </cell>
        </row>
        <row r="46">
          <cell r="E46">
            <v>22</v>
          </cell>
        </row>
        <row r="62">
          <cell r="B62">
            <v>29</v>
          </cell>
        </row>
        <row r="62">
          <cell r="E62">
            <v>16</v>
          </cell>
        </row>
        <row r="63">
          <cell r="B63">
            <v>33</v>
          </cell>
        </row>
        <row r="63">
          <cell r="E63">
            <v>25</v>
          </cell>
        </row>
        <row r="64">
          <cell r="B64">
            <v>31</v>
          </cell>
        </row>
        <row r="64">
          <cell r="E64">
            <v>23</v>
          </cell>
        </row>
        <row r="65">
          <cell r="B65">
            <v>23</v>
          </cell>
        </row>
        <row r="65">
          <cell r="E65">
            <v>20</v>
          </cell>
        </row>
        <row r="66">
          <cell r="B66">
            <v>32</v>
          </cell>
        </row>
        <row r="66">
          <cell r="E66">
            <v>32</v>
          </cell>
        </row>
        <row r="67">
          <cell r="B67">
            <v>35</v>
          </cell>
        </row>
        <row r="67">
          <cell r="E67">
            <v>34</v>
          </cell>
        </row>
        <row r="68">
          <cell r="B68">
            <v>35</v>
          </cell>
        </row>
        <row r="68">
          <cell r="E68">
            <v>35</v>
          </cell>
        </row>
        <row r="69">
          <cell r="B69">
            <v>25</v>
          </cell>
        </row>
        <row r="69">
          <cell r="E69">
            <v>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2">
          <cell r="B2">
            <v>37</v>
          </cell>
        </row>
        <row r="2">
          <cell r="E2">
            <v>24</v>
          </cell>
        </row>
        <row r="3">
          <cell r="B3">
            <v>38</v>
          </cell>
        </row>
        <row r="3">
          <cell r="E3">
            <v>22</v>
          </cell>
        </row>
        <row r="4">
          <cell r="B4">
            <v>37</v>
          </cell>
        </row>
        <row r="4">
          <cell r="E4">
            <v>25</v>
          </cell>
        </row>
        <row r="5">
          <cell r="B5">
            <v>37</v>
          </cell>
        </row>
        <row r="5">
          <cell r="E5">
            <v>15</v>
          </cell>
        </row>
        <row r="6">
          <cell r="B6">
            <v>38</v>
          </cell>
        </row>
        <row r="6">
          <cell r="E6">
            <v>18</v>
          </cell>
        </row>
        <row r="7">
          <cell r="B7">
            <v>33</v>
          </cell>
        </row>
        <row r="7">
          <cell r="E7">
            <v>28</v>
          </cell>
        </row>
        <row r="8">
          <cell r="B8">
            <v>35</v>
          </cell>
        </row>
        <row r="8">
          <cell r="E8">
            <v>29</v>
          </cell>
        </row>
        <row r="9">
          <cell r="B9">
            <v>35</v>
          </cell>
        </row>
        <row r="9">
          <cell r="E9">
            <v>33</v>
          </cell>
        </row>
        <row r="10">
          <cell r="B10">
            <v>40</v>
          </cell>
        </row>
        <row r="10">
          <cell r="E10">
            <v>24</v>
          </cell>
        </row>
        <row r="11">
          <cell r="B11">
            <v>40</v>
          </cell>
        </row>
        <row r="11">
          <cell r="E11">
            <v>14</v>
          </cell>
        </row>
        <row r="12">
          <cell r="B12">
            <v>40</v>
          </cell>
        </row>
        <row r="12">
          <cell r="E12">
            <v>35</v>
          </cell>
        </row>
        <row r="13">
          <cell r="B13">
            <v>28</v>
          </cell>
        </row>
        <row r="13">
          <cell r="E13">
            <v>6</v>
          </cell>
        </row>
        <row r="14">
          <cell r="B14">
            <v>31</v>
          </cell>
        </row>
        <row r="14">
          <cell r="E14">
            <v>10</v>
          </cell>
        </row>
        <row r="15">
          <cell r="B15">
            <v>33</v>
          </cell>
        </row>
        <row r="15">
          <cell r="E15">
            <v>10</v>
          </cell>
        </row>
        <row r="16">
          <cell r="B16">
            <v>19</v>
          </cell>
        </row>
        <row r="16">
          <cell r="E16">
            <v>0</v>
          </cell>
        </row>
        <row r="17">
          <cell r="B17">
            <v>40</v>
          </cell>
        </row>
        <row r="17">
          <cell r="E17">
            <v>37</v>
          </cell>
        </row>
        <row r="18">
          <cell r="B18">
            <v>37</v>
          </cell>
        </row>
        <row r="18">
          <cell r="E18">
            <v>28</v>
          </cell>
        </row>
        <row r="19">
          <cell r="B19">
            <v>38</v>
          </cell>
        </row>
        <row r="19">
          <cell r="E19">
            <v>38</v>
          </cell>
        </row>
        <row r="20">
          <cell r="B20">
            <v>39</v>
          </cell>
        </row>
        <row r="20">
          <cell r="E20">
            <v>24</v>
          </cell>
        </row>
        <row r="21">
          <cell r="B21">
            <v>37</v>
          </cell>
        </row>
        <row r="21">
          <cell r="E21">
            <v>34</v>
          </cell>
        </row>
        <row r="22">
          <cell r="B22">
            <v>33</v>
          </cell>
        </row>
        <row r="22">
          <cell r="E22">
            <v>33</v>
          </cell>
        </row>
        <row r="23">
          <cell r="B23">
            <v>32</v>
          </cell>
        </row>
        <row r="23">
          <cell r="E23">
            <v>32</v>
          </cell>
        </row>
        <row r="24">
          <cell r="B24">
            <v>39</v>
          </cell>
        </row>
        <row r="24">
          <cell r="E24">
            <v>21</v>
          </cell>
        </row>
        <row r="25">
          <cell r="B25">
            <v>34</v>
          </cell>
        </row>
        <row r="25">
          <cell r="E25">
            <v>31</v>
          </cell>
        </row>
        <row r="26">
          <cell r="B26">
            <v>33</v>
          </cell>
        </row>
        <row r="26">
          <cell r="E26">
            <v>33</v>
          </cell>
        </row>
        <row r="27">
          <cell r="B27">
            <v>37</v>
          </cell>
        </row>
        <row r="27">
          <cell r="E27">
            <v>36</v>
          </cell>
        </row>
        <row r="28">
          <cell r="B28">
            <v>28</v>
          </cell>
        </row>
        <row r="28">
          <cell r="E28">
            <v>27</v>
          </cell>
        </row>
        <row r="29">
          <cell r="B29">
            <v>23</v>
          </cell>
        </row>
        <row r="29">
          <cell r="E29">
            <v>23</v>
          </cell>
        </row>
        <row r="30">
          <cell r="B30">
            <v>26</v>
          </cell>
        </row>
        <row r="30">
          <cell r="E30">
            <v>25</v>
          </cell>
        </row>
        <row r="31">
          <cell r="B31">
            <v>27</v>
          </cell>
        </row>
        <row r="31">
          <cell r="E31">
            <v>27</v>
          </cell>
        </row>
        <row r="32">
          <cell r="B32">
            <v>36</v>
          </cell>
        </row>
        <row r="32">
          <cell r="E32">
            <v>36</v>
          </cell>
        </row>
        <row r="33">
          <cell r="B33">
            <v>36</v>
          </cell>
        </row>
        <row r="33">
          <cell r="E33">
            <v>25</v>
          </cell>
        </row>
        <row r="34">
          <cell r="B34">
            <v>37</v>
          </cell>
        </row>
        <row r="34">
          <cell r="E34">
            <v>37</v>
          </cell>
        </row>
        <row r="35">
          <cell r="B35">
            <v>37</v>
          </cell>
        </row>
        <row r="35">
          <cell r="E35">
            <v>35</v>
          </cell>
        </row>
        <row r="36">
          <cell r="B36">
            <v>37</v>
          </cell>
        </row>
        <row r="36">
          <cell r="E36">
            <v>36</v>
          </cell>
        </row>
        <row r="37">
          <cell r="B37">
            <v>40</v>
          </cell>
        </row>
        <row r="37">
          <cell r="E37">
            <v>39</v>
          </cell>
        </row>
        <row r="38">
          <cell r="B38">
            <v>38</v>
          </cell>
        </row>
        <row r="38">
          <cell r="E38">
            <v>30</v>
          </cell>
        </row>
        <row r="39">
          <cell r="B39">
            <v>36</v>
          </cell>
        </row>
        <row r="39">
          <cell r="E39">
            <v>33</v>
          </cell>
        </row>
        <row r="40">
          <cell r="B40">
            <v>37</v>
          </cell>
        </row>
        <row r="40">
          <cell r="E40">
            <v>31</v>
          </cell>
        </row>
        <row r="41">
          <cell r="B41">
            <v>37</v>
          </cell>
        </row>
        <row r="41">
          <cell r="E41">
            <v>36</v>
          </cell>
        </row>
        <row r="42">
          <cell r="B42">
            <v>37</v>
          </cell>
        </row>
        <row r="42">
          <cell r="E42">
            <v>29</v>
          </cell>
        </row>
        <row r="43">
          <cell r="B43">
            <v>28</v>
          </cell>
        </row>
        <row r="43">
          <cell r="E43">
            <v>28</v>
          </cell>
        </row>
        <row r="44">
          <cell r="B44">
            <v>31</v>
          </cell>
        </row>
        <row r="44">
          <cell r="E44">
            <v>30</v>
          </cell>
        </row>
        <row r="45">
          <cell r="B45">
            <v>27</v>
          </cell>
        </row>
        <row r="45">
          <cell r="E45">
            <v>22</v>
          </cell>
        </row>
        <row r="46">
          <cell r="B46">
            <v>22</v>
          </cell>
        </row>
        <row r="46">
          <cell r="E46">
            <v>22</v>
          </cell>
        </row>
        <row r="62">
          <cell r="B62">
            <v>29</v>
          </cell>
        </row>
        <row r="62">
          <cell r="E62">
            <v>20</v>
          </cell>
        </row>
        <row r="63">
          <cell r="B63">
            <v>33</v>
          </cell>
        </row>
        <row r="63">
          <cell r="E63">
            <v>28</v>
          </cell>
        </row>
        <row r="64">
          <cell r="B64">
            <v>31</v>
          </cell>
        </row>
        <row r="64">
          <cell r="E64">
            <v>31</v>
          </cell>
        </row>
        <row r="65">
          <cell r="B65">
            <v>23</v>
          </cell>
        </row>
        <row r="65">
          <cell r="E65">
            <v>15</v>
          </cell>
        </row>
        <row r="66">
          <cell r="B66">
            <v>32</v>
          </cell>
        </row>
        <row r="66">
          <cell r="E66">
            <v>31</v>
          </cell>
        </row>
        <row r="67">
          <cell r="B67">
            <v>35</v>
          </cell>
        </row>
        <row r="67">
          <cell r="E67">
            <v>35</v>
          </cell>
        </row>
        <row r="68">
          <cell r="B68">
            <v>35</v>
          </cell>
        </row>
        <row r="68">
          <cell r="E68">
            <v>35</v>
          </cell>
        </row>
        <row r="69">
          <cell r="B69">
            <v>25</v>
          </cell>
        </row>
        <row r="69">
          <cell r="E69">
            <v>25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B2">
            <v>43</v>
          </cell>
        </row>
        <row r="2">
          <cell r="E2">
            <v>43</v>
          </cell>
        </row>
        <row r="3">
          <cell r="B3">
            <v>41</v>
          </cell>
        </row>
        <row r="3">
          <cell r="E3">
            <v>41</v>
          </cell>
        </row>
        <row r="4">
          <cell r="B4">
            <v>42</v>
          </cell>
        </row>
        <row r="4">
          <cell r="E4">
            <v>42</v>
          </cell>
        </row>
        <row r="5">
          <cell r="B5">
            <v>41</v>
          </cell>
        </row>
        <row r="5">
          <cell r="E5">
            <v>41</v>
          </cell>
        </row>
        <row r="6">
          <cell r="B6">
            <v>41</v>
          </cell>
        </row>
        <row r="6">
          <cell r="E6">
            <v>39</v>
          </cell>
        </row>
        <row r="7">
          <cell r="B7">
            <v>35</v>
          </cell>
        </row>
        <row r="7">
          <cell r="E7">
            <v>35</v>
          </cell>
        </row>
        <row r="8">
          <cell r="B8">
            <v>39</v>
          </cell>
        </row>
        <row r="8">
          <cell r="E8">
            <v>37</v>
          </cell>
        </row>
        <row r="9">
          <cell r="B9">
            <v>20</v>
          </cell>
        </row>
        <row r="9">
          <cell r="E9">
            <v>20</v>
          </cell>
        </row>
        <row r="10">
          <cell r="B10">
            <v>40</v>
          </cell>
        </row>
        <row r="10">
          <cell r="E10">
            <v>40</v>
          </cell>
        </row>
        <row r="11">
          <cell r="B11">
            <v>39</v>
          </cell>
        </row>
        <row r="11">
          <cell r="E11">
            <v>37</v>
          </cell>
        </row>
        <row r="12">
          <cell r="B12">
            <v>40</v>
          </cell>
        </row>
        <row r="12">
          <cell r="E12">
            <v>40</v>
          </cell>
        </row>
        <row r="13">
          <cell r="B13">
            <v>22</v>
          </cell>
        </row>
        <row r="13">
          <cell r="E13">
            <v>22</v>
          </cell>
        </row>
        <row r="14">
          <cell r="B14">
            <v>36</v>
          </cell>
        </row>
        <row r="14">
          <cell r="E14">
            <v>36</v>
          </cell>
        </row>
        <row r="15">
          <cell r="B15">
            <v>25</v>
          </cell>
        </row>
        <row r="15">
          <cell r="E15">
            <v>25</v>
          </cell>
        </row>
        <row r="17">
          <cell r="B17">
            <v>37</v>
          </cell>
        </row>
        <row r="17">
          <cell r="E17">
            <v>35</v>
          </cell>
        </row>
        <row r="18">
          <cell r="B18">
            <v>30</v>
          </cell>
        </row>
        <row r="18">
          <cell r="E18">
            <v>27</v>
          </cell>
        </row>
        <row r="19">
          <cell r="B19">
            <v>31</v>
          </cell>
        </row>
        <row r="19">
          <cell r="E19">
            <v>31</v>
          </cell>
        </row>
        <row r="20">
          <cell r="B20">
            <v>30</v>
          </cell>
        </row>
        <row r="20">
          <cell r="E20">
            <v>22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B2">
            <v>37</v>
          </cell>
        </row>
        <row r="2">
          <cell r="E2">
            <v>24</v>
          </cell>
        </row>
        <row r="3">
          <cell r="B3">
            <v>38</v>
          </cell>
        </row>
        <row r="3">
          <cell r="E3">
            <v>24</v>
          </cell>
        </row>
        <row r="4">
          <cell r="B4">
            <v>37</v>
          </cell>
        </row>
        <row r="4">
          <cell r="E4">
            <v>26</v>
          </cell>
        </row>
        <row r="5">
          <cell r="B5">
            <v>37</v>
          </cell>
        </row>
        <row r="5">
          <cell r="E5">
            <v>21</v>
          </cell>
        </row>
        <row r="6">
          <cell r="B6">
            <v>38</v>
          </cell>
        </row>
        <row r="6">
          <cell r="E6">
            <v>29</v>
          </cell>
        </row>
        <row r="7">
          <cell r="B7">
            <v>33</v>
          </cell>
        </row>
        <row r="7">
          <cell r="E7">
            <v>25</v>
          </cell>
        </row>
        <row r="8">
          <cell r="B8">
            <v>35</v>
          </cell>
        </row>
        <row r="8">
          <cell r="E8">
            <v>27</v>
          </cell>
        </row>
        <row r="9">
          <cell r="B9">
            <v>35</v>
          </cell>
        </row>
        <row r="9">
          <cell r="E9">
            <v>34</v>
          </cell>
        </row>
        <row r="10">
          <cell r="B10">
            <v>40</v>
          </cell>
        </row>
        <row r="10">
          <cell r="E10">
            <v>23</v>
          </cell>
        </row>
        <row r="11">
          <cell r="B11">
            <v>40</v>
          </cell>
        </row>
        <row r="11">
          <cell r="E11">
            <v>23</v>
          </cell>
        </row>
        <row r="12">
          <cell r="B12">
            <v>40</v>
          </cell>
        </row>
        <row r="12">
          <cell r="E12">
            <v>34</v>
          </cell>
        </row>
        <row r="13">
          <cell r="B13">
            <v>28</v>
          </cell>
        </row>
        <row r="13">
          <cell r="E13">
            <v>7</v>
          </cell>
        </row>
        <row r="14">
          <cell r="B14">
            <v>31</v>
          </cell>
        </row>
        <row r="14">
          <cell r="E14">
            <v>2</v>
          </cell>
        </row>
        <row r="15">
          <cell r="B15">
            <v>33</v>
          </cell>
        </row>
        <row r="15">
          <cell r="E15">
            <v>11</v>
          </cell>
        </row>
        <row r="16">
          <cell r="B16">
            <v>19</v>
          </cell>
        </row>
        <row r="16">
          <cell r="E16">
            <v>0</v>
          </cell>
        </row>
        <row r="17">
          <cell r="B17">
            <v>40</v>
          </cell>
        </row>
        <row r="17">
          <cell r="E17">
            <v>37</v>
          </cell>
        </row>
        <row r="18">
          <cell r="B18">
            <v>37</v>
          </cell>
        </row>
        <row r="18">
          <cell r="E18">
            <v>30</v>
          </cell>
        </row>
        <row r="19">
          <cell r="B19">
            <v>38</v>
          </cell>
        </row>
        <row r="19">
          <cell r="E19">
            <v>38</v>
          </cell>
        </row>
        <row r="20">
          <cell r="B20">
            <v>39</v>
          </cell>
        </row>
        <row r="20">
          <cell r="E20">
            <v>23</v>
          </cell>
        </row>
        <row r="21">
          <cell r="B21">
            <v>37</v>
          </cell>
        </row>
        <row r="21">
          <cell r="E21">
            <v>37</v>
          </cell>
        </row>
        <row r="22">
          <cell r="B22">
            <v>33</v>
          </cell>
        </row>
        <row r="22">
          <cell r="E22">
            <v>33</v>
          </cell>
        </row>
        <row r="23">
          <cell r="B23">
            <v>32</v>
          </cell>
        </row>
        <row r="23">
          <cell r="E23">
            <v>32</v>
          </cell>
        </row>
        <row r="24">
          <cell r="B24">
            <v>39</v>
          </cell>
        </row>
        <row r="24">
          <cell r="E24">
            <v>27</v>
          </cell>
        </row>
        <row r="25">
          <cell r="B25">
            <v>34</v>
          </cell>
        </row>
        <row r="25">
          <cell r="E25">
            <v>30</v>
          </cell>
        </row>
        <row r="26">
          <cell r="B26">
            <v>33</v>
          </cell>
        </row>
        <row r="26">
          <cell r="E26">
            <v>33</v>
          </cell>
        </row>
        <row r="27">
          <cell r="B27">
            <v>37</v>
          </cell>
        </row>
        <row r="27">
          <cell r="E27">
            <v>37</v>
          </cell>
        </row>
        <row r="28">
          <cell r="B28">
            <v>28</v>
          </cell>
        </row>
        <row r="28">
          <cell r="E28">
            <v>26</v>
          </cell>
        </row>
        <row r="29">
          <cell r="B29">
            <v>23</v>
          </cell>
        </row>
        <row r="29">
          <cell r="E29">
            <v>23</v>
          </cell>
        </row>
        <row r="30">
          <cell r="B30">
            <v>26</v>
          </cell>
        </row>
        <row r="30">
          <cell r="E30">
            <v>24</v>
          </cell>
        </row>
        <row r="31">
          <cell r="B31">
            <v>27</v>
          </cell>
        </row>
        <row r="31">
          <cell r="E31">
            <v>27</v>
          </cell>
        </row>
        <row r="32">
          <cell r="B32">
            <v>36</v>
          </cell>
        </row>
        <row r="32">
          <cell r="E32">
            <v>34</v>
          </cell>
        </row>
        <row r="33">
          <cell r="B33">
            <v>36</v>
          </cell>
        </row>
        <row r="33">
          <cell r="E33">
            <v>31</v>
          </cell>
        </row>
        <row r="34">
          <cell r="B34">
            <v>37</v>
          </cell>
        </row>
        <row r="34">
          <cell r="E34">
            <v>37</v>
          </cell>
        </row>
        <row r="35">
          <cell r="B35">
            <v>37</v>
          </cell>
        </row>
        <row r="35">
          <cell r="E35">
            <v>35</v>
          </cell>
        </row>
        <row r="36">
          <cell r="B36">
            <v>37</v>
          </cell>
        </row>
        <row r="36">
          <cell r="E36">
            <v>34</v>
          </cell>
        </row>
        <row r="37">
          <cell r="B37">
            <v>40</v>
          </cell>
        </row>
        <row r="37">
          <cell r="E37">
            <v>39</v>
          </cell>
        </row>
        <row r="38">
          <cell r="B38">
            <v>38</v>
          </cell>
        </row>
        <row r="38">
          <cell r="E38">
            <v>30</v>
          </cell>
        </row>
        <row r="39">
          <cell r="B39">
            <v>36</v>
          </cell>
        </row>
        <row r="39">
          <cell r="E39">
            <v>32</v>
          </cell>
        </row>
        <row r="40">
          <cell r="B40">
            <v>37</v>
          </cell>
        </row>
        <row r="40">
          <cell r="E40">
            <v>30</v>
          </cell>
        </row>
        <row r="41">
          <cell r="B41">
            <v>37</v>
          </cell>
        </row>
        <row r="41">
          <cell r="E41">
            <v>36</v>
          </cell>
        </row>
        <row r="42">
          <cell r="B42">
            <v>37</v>
          </cell>
        </row>
        <row r="42">
          <cell r="E42">
            <v>26</v>
          </cell>
        </row>
        <row r="43">
          <cell r="B43">
            <v>28</v>
          </cell>
        </row>
        <row r="43">
          <cell r="E43">
            <v>28</v>
          </cell>
        </row>
        <row r="44">
          <cell r="B44">
            <v>31</v>
          </cell>
        </row>
        <row r="44">
          <cell r="E44">
            <v>31</v>
          </cell>
        </row>
        <row r="45">
          <cell r="B45">
            <v>27</v>
          </cell>
        </row>
        <row r="45">
          <cell r="E45">
            <v>25</v>
          </cell>
        </row>
        <row r="46">
          <cell r="B46">
            <v>22</v>
          </cell>
        </row>
        <row r="46">
          <cell r="E46">
            <v>22</v>
          </cell>
        </row>
        <row r="47">
          <cell r="B47">
            <v>43</v>
          </cell>
        </row>
        <row r="47">
          <cell r="E47">
            <v>43</v>
          </cell>
        </row>
        <row r="48">
          <cell r="B48">
            <v>41</v>
          </cell>
        </row>
        <row r="48">
          <cell r="E48">
            <v>41</v>
          </cell>
        </row>
        <row r="49">
          <cell r="B49">
            <v>42</v>
          </cell>
        </row>
        <row r="49">
          <cell r="E49">
            <v>42</v>
          </cell>
        </row>
        <row r="50">
          <cell r="B50">
            <v>41</v>
          </cell>
        </row>
        <row r="50">
          <cell r="E50">
            <v>41</v>
          </cell>
        </row>
        <row r="51">
          <cell r="B51">
            <v>41</v>
          </cell>
        </row>
        <row r="51">
          <cell r="E51">
            <v>41</v>
          </cell>
        </row>
        <row r="52">
          <cell r="B52">
            <v>35</v>
          </cell>
        </row>
        <row r="52">
          <cell r="E52">
            <v>35</v>
          </cell>
        </row>
        <row r="53">
          <cell r="B53">
            <v>39</v>
          </cell>
        </row>
        <row r="53">
          <cell r="E53">
            <v>39</v>
          </cell>
        </row>
        <row r="54">
          <cell r="B54">
            <v>20</v>
          </cell>
        </row>
        <row r="54">
          <cell r="E54">
            <v>20</v>
          </cell>
        </row>
        <row r="55">
          <cell r="B55">
            <v>40</v>
          </cell>
        </row>
        <row r="55">
          <cell r="E55">
            <v>40</v>
          </cell>
        </row>
        <row r="56">
          <cell r="B56">
            <v>39</v>
          </cell>
        </row>
        <row r="56">
          <cell r="E56">
            <v>38</v>
          </cell>
        </row>
        <row r="57">
          <cell r="B57">
            <v>40</v>
          </cell>
        </row>
        <row r="57">
          <cell r="E57">
            <v>40</v>
          </cell>
        </row>
        <row r="58">
          <cell r="B58">
            <v>22</v>
          </cell>
        </row>
        <row r="58">
          <cell r="E58">
            <v>22</v>
          </cell>
        </row>
        <row r="59">
          <cell r="B59">
            <v>36</v>
          </cell>
        </row>
        <row r="59">
          <cell r="E59">
            <v>36</v>
          </cell>
        </row>
        <row r="60">
          <cell r="B60">
            <v>26</v>
          </cell>
        </row>
        <row r="60">
          <cell r="E60">
            <v>23</v>
          </cell>
        </row>
        <row r="61">
          <cell r="B61">
            <v>43</v>
          </cell>
        </row>
        <row r="61">
          <cell r="E61">
            <v>42</v>
          </cell>
        </row>
        <row r="62">
          <cell r="B62">
            <v>29</v>
          </cell>
        </row>
        <row r="62">
          <cell r="E62">
            <v>12</v>
          </cell>
        </row>
        <row r="63">
          <cell r="B63">
            <v>33</v>
          </cell>
        </row>
        <row r="63">
          <cell r="E63">
            <v>31</v>
          </cell>
        </row>
        <row r="64">
          <cell r="B64">
            <v>31</v>
          </cell>
        </row>
        <row r="64">
          <cell r="E64">
            <v>25</v>
          </cell>
        </row>
        <row r="65">
          <cell r="B65">
            <v>23</v>
          </cell>
        </row>
        <row r="65">
          <cell r="E65">
            <v>23</v>
          </cell>
        </row>
        <row r="66">
          <cell r="B66">
            <v>32</v>
          </cell>
        </row>
        <row r="66">
          <cell r="E66">
            <v>32</v>
          </cell>
        </row>
        <row r="67">
          <cell r="B67">
            <v>35</v>
          </cell>
        </row>
        <row r="67">
          <cell r="E67">
            <v>35</v>
          </cell>
        </row>
        <row r="68">
          <cell r="B68">
            <v>35</v>
          </cell>
        </row>
        <row r="68">
          <cell r="E68">
            <v>35</v>
          </cell>
        </row>
        <row r="69">
          <cell r="B69">
            <v>25</v>
          </cell>
        </row>
        <row r="69">
          <cell r="E69">
            <v>25</v>
          </cell>
        </row>
        <row r="70">
          <cell r="B70">
            <v>37</v>
          </cell>
        </row>
        <row r="70">
          <cell r="E70">
            <v>35</v>
          </cell>
        </row>
        <row r="71">
          <cell r="B71">
            <v>30</v>
          </cell>
        </row>
        <row r="71">
          <cell r="E71">
            <v>22</v>
          </cell>
        </row>
        <row r="72">
          <cell r="B72">
            <v>31</v>
          </cell>
        </row>
        <row r="72">
          <cell r="E72">
            <v>30</v>
          </cell>
        </row>
        <row r="73">
          <cell r="B73">
            <v>30</v>
          </cell>
        </row>
        <row r="73">
          <cell r="E73">
            <v>25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7">
          <cell r="B47">
            <v>43</v>
          </cell>
        </row>
        <row r="47">
          <cell r="E47">
            <v>43</v>
          </cell>
        </row>
        <row r="48">
          <cell r="B48">
            <v>41</v>
          </cell>
        </row>
        <row r="48">
          <cell r="E48">
            <v>31</v>
          </cell>
        </row>
        <row r="49">
          <cell r="B49">
            <v>41</v>
          </cell>
        </row>
        <row r="49">
          <cell r="E49">
            <v>41</v>
          </cell>
        </row>
        <row r="50">
          <cell r="B50">
            <v>41</v>
          </cell>
        </row>
        <row r="50">
          <cell r="E50">
            <v>40</v>
          </cell>
        </row>
        <row r="51">
          <cell r="B51">
            <v>41</v>
          </cell>
        </row>
        <row r="51">
          <cell r="E51">
            <v>38</v>
          </cell>
        </row>
        <row r="52">
          <cell r="B52">
            <v>36</v>
          </cell>
        </row>
        <row r="52">
          <cell r="E52">
            <v>20</v>
          </cell>
        </row>
        <row r="53">
          <cell r="B53">
            <v>39</v>
          </cell>
        </row>
        <row r="53">
          <cell r="E53">
            <v>36</v>
          </cell>
        </row>
        <row r="55">
          <cell r="B55">
            <v>40</v>
          </cell>
        </row>
        <row r="55">
          <cell r="E55">
            <v>38</v>
          </cell>
        </row>
        <row r="56">
          <cell r="B56">
            <v>39</v>
          </cell>
        </row>
        <row r="56">
          <cell r="E56">
            <v>39</v>
          </cell>
        </row>
        <row r="57">
          <cell r="B57">
            <v>40</v>
          </cell>
        </row>
        <row r="57">
          <cell r="E57">
            <v>40</v>
          </cell>
        </row>
        <row r="58">
          <cell r="B58">
            <v>22</v>
          </cell>
        </row>
        <row r="58">
          <cell r="E58">
            <v>21</v>
          </cell>
        </row>
        <row r="59">
          <cell r="B59">
            <v>37</v>
          </cell>
        </row>
        <row r="59">
          <cell r="E59">
            <v>35</v>
          </cell>
        </row>
        <row r="60">
          <cell r="B60">
            <v>26</v>
          </cell>
        </row>
        <row r="60">
          <cell r="E60">
            <v>26</v>
          </cell>
        </row>
        <row r="61">
          <cell r="B61">
            <v>45</v>
          </cell>
        </row>
        <row r="61">
          <cell r="E61">
            <v>45</v>
          </cell>
        </row>
        <row r="70">
          <cell r="B70">
            <v>37</v>
          </cell>
        </row>
        <row r="70">
          <cell r="E70">
            <v>33</v>
          </cell>
        </row>
        <row r="71">
          <cell r="B71">
            <v>30</v>
          </cell>
        </row>
        <row r="71">
          <cell r="E71">
            <v>29</v>
          </cell>
        </row>
        <row r="72">
          <cell r="B72">
            <v>31</v>
          </cell>
        </row>
        <row r="72">
          <cell r="E72">
            <v>31</v>
          </cell>
        </row>
        <row r="73">
          <cell r="B73">
            <v>30</v>
          </cell>
        </row>
        <row r="73">
          <cell r="E7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82"/>
  <sheetViews>
    <sheetView tabSelected="1" zoomScale="85" zoomScaleNormal="85" workbookViewId="0">
      <selection activeCell="K12" sqref="K12"/>
    </sheetView>
  </sheetViews>
  <sheetFormatPr defaultColWidth="8.88888888888889" defaultRowHeight="14.4"/>
  <cols>
    <col min="1" max="1" width="27.6666666666667" style="3" customWidth="1"/>
    <col min="2" max="2" width="22.4444444444444" style="3" customWidth="1"/>
    <col min="3" max="3" width="12.6296296296296" style="3" customWidth="1"/>
    <col min="4" max="4" width="13.6944444444444" style="3" customWidth="1"/>
    <col min="5" max="5" width="18.6666666666667" style="3" customWidth="1"/>
    <col min="6" max="6" width="20.8888888888889" style="3" customWidth="1"/>
    <col min="7" max="7" width="18.6666666666667" style="3" customWidth="1"/>
    <col min="8" max="8" width="36.6666666666667" style="3" customWidth="1"/>
    <col min="9" max="16384" width="8.88888888888889" style="3"/>
  </cols>
  <sheetData>
    <row r="1" ht="144" customHeight="1" spans="1:8">
      <c r="A1" s="16" t="s">
        <v>0</v>
      </c>
      <c r="B1" s="17"/>
      <c r="C1" s="17"/>
      <c r="D1" s="17"/>
      <c r="E1" s="17"/>
      <c r="F1" s="17"/>
      <c r="G1" s="17"/>
      <c r="H1" s="18"/>
    </row>
    <row r="2" ht="57.6" spans="1:8">
      <c r="A2" s="3" t="s">
        <v>1</v>
      </c>
      <c r="B2" s="3" t="s">
        <v>2</v>
      </c>
      <c r="C2" s="19" t="s">
        <v>3</v>
      </c>
      <c r="D2" s="19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>
      <c r="A3" s="5" t="s">
        <v>9</v>
      </c>
      <c r="B3" s="2">
        <v>0.584718328445748</v>
      </c>
      <c r="C3" s="3">
        <v>28</v>
      </c>
      <c r="D3" s="20">
        <v>1.4</v>
      </c>
      <c r="E3" s="5">
        <v>1</v>
      </c>
      <c r="F3" s="3">
        <v>1</v>
      </c>
      <c r="G3" s="3">
        <v>0</v>
      </c>
      <c r="H3" s="3" t="s">
        <v>10</v>
      </c>
    </row>
    <row r="4" spans="1:8">
      <c r="A4" s="5" t="s">
        <v>11</v>
      </c>
      <c r="B4" s="2">
        <v>0.628329856628102</v>
      </c>
      <c r="C4" s="3">
        <v>22</v>
      </c>
      <c r="D4" s="20">
        <v>1.1</v>
      </c>
      <c r="E4" s="5">
        <v>1</v>
      </c>
      <c r="F4" s="3">
        <v>1</v>
      </c>
      <c r="G4" s="3">
        <v>0</v>
      </c>
      <c r="H4" s="3" t="s">
        <v>10</v>
      </c>
    </row>
    <row r="5" spans="1:8">
      <c r="A5" s="5" t="s">
        <v>12</v>
      </c>
      <c r="B5" s="2">
        <v>0.638444444444444</v>
      </c>
      <c r="C5" s="3">
        <v>29</v>
      </c>
      <c r="D5" s="20">
        <v>1.45</v>
      </c>
      <c r="E5" s="5">
        <v>1</v>
      </c>
      <c r="F5" s="3">
        <v>1</v>
      </c>
      <c r="G5" s="3">
        <v>0</v>
      </c>
      <c r="H5" s="3" t="s">
        <v>10</v>
      </c>
    </row>
    <row r="6" spans="1:8">
      <c r="A6" s="5" t="s">
        <v>13</v>
      </c>
      <c r="B6" s="2">
        <v>0.656635123161439</v>
      </c>
      <c r="C6" s="3">
        <v>17</v>
      </c>
      <c r="D6" s="20">
        <v>0.85</v>
      </c>
      <c r="E6" s="5">
        <v>1</v>
      </c>
      <c r="F6" s="3">
        <v>1</v>
      </c>
      <c r="G6" s="3">
        <v>0</v>
      </c>
      <c r="H6" s="3" t="s">
        <v>10</v>
      </c>
    </row>
    <row r="7" spans="1:8">
      <c r="A7" s="5" t="s">
        <v>14</v>
      </c>
      <c r="B7" s="2">
        <v>0.693554072190436</v>
      </c>
      <c r="C7" s="3">
        <v>29</v>
      </c>
      <c r="D7" s="20">
        <v>1.45</v>
      </c>
      <c r="E7" s="5">
        <v>1</v>
      </c>
      <c r="F7" s="3">
        <v>1</v>
      </c>
      <c r="G7" s="3">
        <v>0</v>
      </c>
      <c r="H7" s="3" t="s">
        <v>10</v>
      </c>
    </row>
    <row r="8" spans="1:8">
      <c r="A8" s="5" t="s">
        <v>15</v>
      </c>
      <c r="B8" s="2">
        <v>0.710569421095737</v>
      </c>
      <c r="C8" s="3">
        <v>35</v>
      </c>
      <c r="D8" s="20">
        <v>1.75</v>
      </c>
      <c r="E8" s="3">
        <v>2</v>
      </c>
      <c r="F8" s="3">
        <v>1</v>
      </c>
      <c r="G8" s="3">
        <v>0</v>
      </c>
      <c r="H8" s="3" t="s">
        <v>10</v>
      </c>
    </row>
    <row r="9" s="3" customFormat="1" spans="1:9">
      <c r="A9" s="5" t="s">
        <v>16</v>
      </c>
      <c r="B9" s="2">
        <v>0.758072283813747</v>
      </c>
      <c r="C9" s="3">
        <v>37</v>
      </c>
      <c r="D9" s="20">
        <v>1.85</v>
      </c>
      <c r="E9" s="3">
        <v>2</v>
      </c>
      <c r="F9" s="3">
        <v>1</v>
      </c>
      <c r="G9" s="3">
        <v>0</v>
      </c>
      <c r="H9" s="3" t="s">
        <v>10</v>
      </c>
      <c r="I9" s="14"/>
    </row>
    <row r="10" spans="1:8">
      <c r="A10" s="5" t="s">
        <v>17</v>
      </c>
      <c r="B10" s="2">
        <v>0.763486288166911</v>
      </c>
      <c r="C10" s="3">
        <v>34</v>
      </c>
      <c r="D10" s="20">
        <v>1.7</v>
      </c>
      <c r="E10" s="3">
        <v>2</v>
      </c>
      <c r="F10" s="3">
        <v>1</v>
      </c>
      <c r="G10" s="3">
        <v>0</v>
      </c>
      <c r="H10" s="3" t="s">
        <v>10</v>
      </c>
    </row>
    <row r="11" spans="1:8">
      <c r="A11" s="5" t="s">
        <v>18</v>
      </c>
      <c r="B11" s="2">
        <v>0.768412873676032</v>
      </c>
      <c r="C11" s="3">
        <v>31</v>
      </c>
      <c r="D11" s="20">
        <v>1.55</v>
      </c>
      <c r="E11" s="3">
        <v>2</v>
      </c>
      <c r="F11" s="3">
        <v>1</v>
      </c>
      <c r="G11" s="3">
        <v>0</v>
      </c>
      <c r="H11" s="3" t="s">
        <v>10</v>
      </c>
    </row>
    <row r="12" spans="1:8">
      <c r="A12" s="5" t="s">
        <v>19</v>
      </c>
      <c r="B12" s="2">
        <v>0.777309625414889</v>
      </c>
      <c r="C12" s="3">
        <v>34</v>
      </c>
      <c r="D12" s="20">
        <v>1.7</v>
      </c>
      <c r="E12" s="3">
        <v>2</v>
      </c>
      <c r="F12" s="3">
        <v>1</v>
      </c>
      <c r="G12" s="3">
        <v>0</v>
      </c>
      <c r="H12" s="3" t="s">
        <v>10</v>
      </c>
    </row>
    <row r="13" spans="1:8">
      <c r="A13" s="5" t="s">
        <v>20</v>
      </c>
      <c r="B13" s="2">
        <v>0.778417357733148</v>
      </c>
      <c r="C13" s="3">
        <v>27</v>
      </c>
      <c r="D13" s="20">
        <v>1.35</v>
      </c>
      <c r="E13" s="5">
        <v>1</v>
      </c>
      <c r="F13" s="3">
        <v>1</v>
      </c>
      <c r="G13" s="3">
        <v>0</v>
      </c>
      <c r="H13" s="3" t="s">
        <v>10</v>
      </c>
    </row>
    <row r="14" spans="1:8">
      <c r="A14" s="5" t="s">
        <v>21</v>
      </c>
      <c r="B14" s="2">
        <v>0.779928247997214</v>
      </c>
      <c r="C14" s="3">
        <v>28</v>
      </c>
      <c r="D14" s="20">
        <v>1.4</v>
      </c>
      <c r="E14" s="5">
        <v>1</v>
      </c>
      <c r="F14" s="3">
        <v>1</v>
      </c>
      <c r="G14" s="3">
        <v>0</v>
      </c>
      <c r="H14" s="3" t="s">
        <v>10</v>
      </c>
    </row>
    <row r="15" s="3" customFormat="1" spans="1:35">
      <c r="A15" s="5" t="s">
        <v>22</v>
      </c>
      <c r="B15" s="2">
        <v>0.803836760205182</v>
      </c>
      <c r="C15" s="3">
        <v>32</v>
      </c>
      <c r="D15" s="20">
        <v>1.6</v>
      </c>
      <c r="E15" s="3">
        <v>2</v>
      </c>
      <c r="F15" s="3">
        <v>1</v>
      </c>
      <c r="G15" s="3">
        <v>0</v>
      </c>
      <c r="H15" s="3" t="s">
        <v>10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H15" s="22"/>
      <c r="AI15" s="5"/>
    </row>
    <row r="16" spans="1:8">
      <c r="A16" s="5" t="s">
        <v>23</v>
      </c>
      <c r="B16" s="2">
        <v>0.807162534435261</v>
      </c>
      <c r="C16" s="3">
        <v>31</v>
      </c>
      <c r="D16" s="20">
        <v>1.55</v>
      </c>
      <c r="E16" s="3">
        <v>2</v>
      </c>
      <c r="F16" s="3">
        <v>1</v>
      </c>
      <c r="G16" s="3">
        <v>0</v>
      </c>
      <c r="H16" s="3" t="s">
        <v>10</v>
      </c>
    </row>
    <row r="17" spans="1:8">
      <c r="A17" s="5" t="s">
        <v>24</v>
      </c>
      <c r="B17" s="2">
        <v>0.812283618224795</v>
      </c>
      <c r="C17" s="3">
        <v>31</v>
      </c>
      <c r="D17" s="20">
        <v>1.55</v>
      </c>
      <c r="E17" s="3">
        <v>2</v>
      </c>
      <c r="F17" s="3">
        <v>1</v>
      </c>
      <c r="G17" s="3">
        <v>0</v>
      </c>
      <c r="H17" s="3" t="s">
        <v>10</v>
      </c>
    </row>
    <row r="18" spans="1:8">
      <c r="A18" s="5" t="s">
        <v>25</v>
      </c>
      <c r="B18" s="2">
        <v>0.818843653930611</v>
      </c>
      <c r="C18" s="3">
        <v>23</v>
      </c>
      <c r="D18" s="20">
        <v>1.15</v>
      </c>
      <c r="E18" s="5">
        <v>1</v>
      </c>
      <c r="F18" s="3">
        <v>1</v>
      </c>
      <c r="G18" s="3">
        <v>0</v>
      </c>
      <c r="H18" s="3" t="s">
        <v>10</v>
      </c>
    </row>
    <row r="19" spans="1:8">
      <c r="A19" s="5" t="s">
        <v>26</v>
      </c>
      <c r="B19" s="2">
        <v>0.82159181122339</v>
      </c>
      <c r="C19" s="3">
        <v>31</v>
      </c>
      <c r="D19" s="20">
        <v>1.55</v>
      </c>
      <c r="E19" s="3">
        <v>2</v>
      </c>
      <c r="F19" s="3">
        <v>1</v>
      </c>
      <c r="G19" s="3">
        <v>0</v>
      </c>
      <c r="H19" s="3" t="s">
        <v>10</v>
      </c>
    </row>
    <row r="20" spans="1:8">
      <c r="A20" s="5" t="s">
        <v>27</v>
      </c>
      <c r="B20" s="2">
        <v>0.826889090046985</v>
      </c>
      <c r="C20" s="3">
        <v>36</v>
      </c>
      <c r="D20" s="20">
        <v>1.8</v>
      </c>
      <c r="E20" s="3">
        <v>2</v>
      </c>
      <c r="F20" s="3">
        <v>1</v>
      </c>
      <c r="G20" s="3">
        <v>0</v>
      </c>
      <c r="H20" s="3" t="s">
        <v>10</v>
      </c>
    </row>
    <row r="21" s="3" customFormat="1" spans="1:36">
      <c r="A21" s="5" t="s">
        <v>28</v>
      </c>
      <c r="B21" s="2">
        <v>0.848395761326796</v>
      </c>
      <c r="C21" s="3">
        <v>37</v>
      </c>
      <c r="D21" s="20">
        <v>1.85</v>
      </c>
      <c r="E21" s="3">
        <v>2</v>
      </c>
      <c r="F21" s="3">
        <v>1</v>
      </c>
      <c r="G21" s="3">
        <v>0</v>
      </c>
      <c r="H21" s="3" t="s">
        <v>10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I21" s="22"/>
      <c r="AJ21" s="5"/>
    </row>
    <row r="22" spans="1:8">
      <c r="A22" s="5" t="s">
        <v>29</v>
      </c>
      <c r="B22" s="2">
        <v>0.850090909090909</v>
      </c>
      <c r="C22" s="3">
        <v>37</v>
      </c>
      <c r="D22" s="20">
        <v>1.85</v>
      </c>
      <c r="E22" s="3">
        <v>2</v>
      </c>
      <c r="F22" s="3">
        <v>1</v>
      </c>
      <c r="G22" s="3">
        <v>0</v>
      </c>
      <c r="H22" s="3" t="s">
        <v>10</v>
      </c>
    </row>
    <row r="23" spans="1:8">
      <c r="A23" s="5" t="s">
        <v>30</v>
      </c>
      <c r="B23" s="2">
        <v>0.86752264957265</v>
      </c>
      <c r="C23" s="3">
        <v>16</v>
      </c>
      <c r="D23" s="20">
        <v>0.8</v>
      </c>
      <c r="E23" s="5">
        <v>1</v>
      </c>
      <c r="F23" s="3">
        <v>1</v>
      </c>
      <c r="G23" s="3">
        <v>0</v>
      </c>
      <c r="H23" s="3" t="s">
        <v>10</v>
      </c>
    </row>
    <row r="24" spans="1:8">
      <c r="A24" s="5" t="s">
        <v>31</v>
      </c>
      <c r="B24" s="2">
        <v>0.87901413021413</v>
      </c>
      <c r="C24" s="3">
        <v>25</v>
      </c>
      <c r="D24" s="20">
        <v>1.25</v>
      </c>
      <c r="E24" s="5">
        <v>1</v>
      </c>
      <c r="F24" s="3">
        <v>1</v>
      </c>
      <c r="G24" s="3">
        <v>0</v>
      </c>
      <c r="H24" s="3" t="s">
        <v>10</v>
      </c>
    </row>
    <row r="25" spans="1:8">
      <c r="A25" s="5" t="s">
        <v>32</v>
      </c>
      <c r="B25" s="2">
        <v>0.880141514720462</v>
      </c>
      <c r="C25" s="3">
        <v>29</v>
      </c>
      <c r="D25" s="20">
        <v>1.45</v>
      </c>
      <c r="E25" s="5">
        <v>1</v>
      </c>
      <c r="F25" s="3">
        <v>1</v>
      </c>
      <c r="G25" s="3">
        <v>0</v>
      </c>
      <c r="H25" s="3" t="s">
        <v>10</v>
      </c>
    </row>
    <row r="26" spans="1:8">
      <c r="A26" s="5" t="s">
        <v>33</v>
      </c>
      <c r="B26" s="2">
        <v>0.889565175565176</v>
      </c>
      <c r="C26" s="3">
        <v>32</v>
      </c>
      <c r="D26" s="20">
        <v>1.6</v>
      </c>
      <c r="E26" s="3">
        <v>2</v>
      </c>
      <c r="F26" s="3">
        <v>1</v>
      </c>
      <c r="G26" s="3">
        <v>0</v>
      </c>
      <c r="H26" s="3" t="s">
        <v>10</v>
      </c>
    </row>
    <row r="27" s="3" customFormat="1" spans="1:36">
      <c r="A27" s="5" t="s">
        <v>34</v>
      </c>
      <c r="B27" s="2">
        <v>0.897869878142605</v>
      </c>
      <c r="C27" s="3">
        <v>27</v>
      </c>
      <c r="D27" s="20">
        <v>1.35</v>
      </c>
      <c r="E27" s="5">
        <v>1</v>
      </c>
      <c r="F27" s="3">
        <v>1</v>
      </c>
      <c r="G27" s="3">
        <v>0</v>
      </c>
      <c r="H27" s="3" t="s">
        <v>10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I27" s="22"/>
      <c r="AJ27" s="5"/>
    </row>
    <row r="28" spans="1:7">
      <c r="A28" s="5" t="s">
        <v>35</v>
      </c>
      <c r="B28" s="3">
        <v>0.902811188811189</v>
      </c>
      <c r="C28" s="3">
        <v>20</v>
      </c>
      <c r="D28" s="20">
        <v>1</v>
      </c>
      <c r="E28" s="5">
        <v>1</v>
      </c>
      <c r="F28" s="5">
        <v>1</v>
      </c>
      <c r="G28" s="3">
        <v>1</v>
      </c>
    </row>
    <row r="29" spans="1:7">
      <c r="A29" s="5" t="s">
        <v>36</v>
      </c>
      <c r="B29" s="3">
        <v>0.907181213401309</v>
      </c>
      <c r="C29" s="3">
        <v>25</v>
      </c>
      <c r="D29" s="20">
        <v>1.25</v>
      </c>
      <c r="E29" s="5">
        <v>1</v>
      </c>
      <c r="F29" s="5">
        <v>1</v>
      </c>
      <c r="G29" s="3">
        <v>1</v>
      </c>
    </row>
    <row r="30" s="3" customFormat="1" spans="1:35">
      <c r="A30" s="5" t="s">
        <v>37</v>
      </c>
      <c r="B30" s="3">
        <v>0.908112962962963</v>
      </c>
      <c r="C30" s="3">
        <v>29</v>
      </c>
      <c r="D30" s="20">
        <v>1.45</v>
      </c>
      <c r="E30" s="5">
        <v>1</v>
      </c>
      <c r="F30" s="5">
        <v>1</v>
      </c>
      <c r="G30" s="3">
        <v>1</v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H30" s="22"/>
      <c r="AI30" s="5"/>
    </row>
    <row r="31" spans="1:7">
      <c r="A31" s="9" t="s">
        <v>38</v>
      </c>
      <c r="B31" s="3">
        <v>0.918403962101637</v>
      </c>
      <c r="C31" s="3">
        <v>25</v>
      </c>
      <c r="D31" s="20">
        <v>1.25</v>
      </c>
      <c r="E31" s="5">
        <v>1</v>
      </c>
      <c r="F31" s="5">
        <v>1</v>
      </c>
      <c r="G31" s="3">
        <v>1</v>
      </c>
    </row>
    <row r="32" spans="1:7">
      <c r="A32" s="5" t="s">
        <v>39</v>
      </c>
      <c r="B32" s="3">
        <v>0.921211202938476</v>
      </c>
      <c r="C32" s="3">
        <v>32</v>
      </c>
      <c r="D32" s="20">
        <v>1.6</v>
      </c>
      <c r="E32" s="3">
        <v>2</v>
      </c>
      <c r="F32" s="3">
        <v>2</v>
      </c>
      <c r="G32" s="3">
        <v>1</v>
      </c>
    </row>
    <row r="33" s="3" customFormat="1" spans="1:36">
      <c r="A33" s="5" t="s">
        <v>40</v>
      </c>
      <c r="B33" s="3">
        <v>0.921714646464646</v>
      </c>
      <c r="C33" s="3">
        <v>17</v>
      </c>
      <c r="D33" s="20">
        <v>0.85</v>
      </c>
      <c r="E33" s="5">
        <v>1</v>
      </c>
      <c r="F33" s="5">
        <v>1</v>
      </c>
      <c r="G33" s="3">
        <v>1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I33" s="22"/>
      <c r="AJ33" s="5"/>
    </row>
    <row r="34" spans="1:7">
      <c r="A34" s="5" t="s">
        <v>41</v>
      </c>
      <c r="B34" s="3">
        <v>0.923629002576371</v>
      </c>
      <c r="C34" s="3">
        <v>25</v>
      </c>
      <c r="D34" s="20">
        <v>1.25</v>
      </c>
      <c r="E34" s="5">
        <v>1</v>
      </c>
      <c r="F34" s="5">
        <v>1</v>
      </c>
      <c r="G34" s="3">
        <v>1</v>
      </c>
    </row>
    <row r="35" spans="1:7">
      <c r="A35" s="5" t="s">
        <v>42</v>
      </c>
      <c r="B35" s="3">
        <v>0.924877565982405</v>
      </c>
      <c r="C35" s="3">
        <v>30</v>
      </c>
      <c r="D35" s="20">
        <v>1.5</v>
      </c>
      <c r="E35" s="3">
        <v>2</v>
      </c>
      <c r="F35" s="3">
        <v>2</v>
      </c>
      <c r="G35" s="3">
        <v>1</v>
      </c>
    </row>
    <row r="36" s="3" customFormat="1" spans="1:13">
      <c r="A36" s="5" t="s">
        <v>43</v>
      </c>
      <c r="B36" s="3">
        <v>0.927452303523035</v>
      </c>
      <c r="C36" s="3">
        <v>29</v>
      </c>
      <c r="D36" s="20">
        <v>1.45</v>
      </c>
      <c r="E36" s="5">
        <v>1</v>
      </c>
      <c r="F36" s="5">
        <v>1</v>
      </c>
      <c r="G36" s="3">
        <v>1</v>
      </c>
      <c r="L36" s="6"/>
      <c r="M36" s="14"/>
    </row>
    <row r="37" spans="1:7">
      <c r="A37" s="5" t="s">
        <v>44</v>
      </c>
      <c r="B37" s="3">
        <v>0.927555555555556</v>
      </c>
      <c r="C37" s="3">
        <v>23</v>
      </c>
      <c r="D37" s="20">
        <v>1.15</v>
      </c>
      <c r="E37" s="5">
        <v>1</v>
      </c>
      <c r="F37" s="5">
        <v>1</v>
      </c>
      <c r="G37" s="3">
        <v>1</v>
      </c>
    </row>
    <row r="38" spans="1:7">
      <c r="A38" s="5" t="s">
        <v>45</v>
      </c>
      <c r="B38" s="3">
        <v>0.930735930735931</v>
      </c>
      <c r="C38" s="3">
        <v>35</v>
      </c>
      <c r="D38" s="20">
        <v>1.75</v>
      </c>
      <c r="E38" s="3">
        <v>2</v>
      </c>
      <c r="F38" s="3">
        <v>2</v>
      </c>
      <c r="G38" s="3">
        <v>1</v>
      </c>
    </row>
    <row r="39" spans="1:7">
      <c r="A39" s="5" t="s">
        <v>46</v>
      </c>
      <c r="B39" s="3">
        <v>0.932549996525606</v>
      </c>
      <c r="C39" s="3">
        <v>28</v>
      </c>
      <c r="D39" s="20">
        <v>1.4</v>
      </c>
      <c r="E39" s="5">
        <v>1</v>
      </c>
      <c r="F39" s="5">
        <v>1</v>
      </c>
      <c r="G39" s="3">
        <v>1</v>
      </c>
    </row>
    <row r="40" spans="1:7">
      <c r="A40" s="5" t="s">
        <v>47</v>
      </c>
      <c r="B40" s="3">
        <v>0.933489719384456</v>
      </c>
      <c r="C40" s="3">
        <v>26</v>
      </c>
      <c r="D40" s="20">
        <v>1.3</v>
      </c>
      <c r="E40" s="5">
        <v>1</v>
      </c>
      <c r="F40" s="5">
        <v>1</v>
      </c>
      <c r="G40" s="3">
        <v>1</v>
      </c>
    </row>
    <row r="41" spans="1:7">
      <c r="A41" s="5" t="s">
        <v>48</v>
      </c>
      <c r="B41" s="3">
        <v>0.937060860707919</v>
      </c>
      <c r="C41" s="3">
        <v>27</v>
      </c>
      <c r="D41" s="20">
        <v>1.35</v>
      </c>
      <c r="E41" s="5">
        <v>1</v>
      </c>
      <c r="F41" s="5">
        <v>1</v>
      </c>
      <c r="G41" s="3">
        <v>1</v>
      </c>
    </row>
    <row r="42" spans="1:7">
      <c r="A42" s="5" t="s">
        <v>49</v>
      </c>
      <c r="B42" s="3">
        <v>0.937700841750841</v>
      </c>
      <c r="C42" s="3">
        <v>28</v>
      </c>
      <c r="D42" s="20">
        <v>1.4</v>
      </c>
      <c r="E42" s="5">
        <v>1</v>
      </c>
      <c r="F42" s="5">
        <v>1</v>
      </c>
      <c r="G42" s="3">
        <v>1</v>
      </c>
    </row>
    <row r="43" spans="1:7">
      <c r="A43" s="5" t="s">
        <v>50</v>
      </c>
      <c r="B43" s="3">
        <v>0.942861027694361</v>
      </c>
      <c r="C43" s="3">
        <v>22</v>
      </c>
      <c r="D43" s="20">
        <v>1.1</v>
      </c>
      <c r="E43" s="5">
        <v>1</v>
      </c>
      <c r="F43" s="5">
        <v>1</v>
      </c>
      <c r="G43" s="3">
        <v>1</v>
      </c>
    </row>
    <row r="44" spans="1:7">
      <c r="A44" s="5" t="s">
        <v>51</v>
      </c>
      <c r="B44" s="3">
        <v>0.942955769819406</v>
      </c>
      <c r="C44" s="3">
        <v>29</v>
      </c>
      <c r="D44" s="20">
        <v>1.45</v>
      </c>
      <c r="E44" s="5">
        <v>1</v>
      </c>
      <c r="F44" s="5">
        <v>1</v>
      </c>
      <c r="G44" s="3">
        <v>1</v>
      </c>
    </row>
    <row r="45" spans="1:7">
      <c r="A45" s="5" t="s">
        <v>52</v>
      </c>
      <c r="B45" s="3">
        <v>0.946856158484066</v>
      </c>
      <c r="C45" s="3">
        <v>29</v>
      </c>
      <c r="D45" s="20">
        <v>1.45</v>
      </c>
      <c r="E45" s="5">
        <v>1</v>
      </c>
      <c r="F45" s="5">
        <v>1</v>
      </c>
      <c r="G45" s="3">
        <v>1</v>
      </c>
    </row>
    <row r="46" spans="1:7">
      <c r="A46" s="5" t="s">
        <v>53</v>
      </c>
      <c r="B46" s="3">
        <v>0.946926302588222</v>
      </c>
      <c r="C46" s="3">
        <v>30</v>
      </c>
      <c r="D46" s="20">
        <v>1.5</v>
      </c>
      <c r="E46" s="3">
        <v>2</v>
      </c>
      <c r="F46" s="3">
        <v>2</v>
      </c>
      <c r="G46" s="3">
        <v>1</v>
      </c>
    </row>
    <row r="47" spans="1:7">
      <c r="A47" s="5" t="s">
        <v>54</v>
      </c>
      <c r="B47" s="3">
        <v>0.947878787878788</v>
      </c>
      <c r="C47" s="3">
        <v>25</v>
      </c>
      <c r="D47" s="20">
        <v>1.25</v>
      </c>
      <c r="E47" s="5">
        <v>1</v>
      </c>
      <c r="F47" s="5">
        <v>1</v>
      </c>
      <c r="G47" s="3">
        <v>1</v>
      </c>
    </row>
    <row r="48" spans="1:7">
      <c r="A48" s="5" t="s">
        <v>55</v>
      </c>
      <c r="B48" s="3">
        <v>0.954166666666667</v>
      </c>
      <c r="C48" s="3">
        <v>24</v>
      </c>
      <c r="D48" s="20">
        <v>1.2</v>
      </c>
      <c r="E48" s="5">
        <v>1</v>
      </c>
      <c r="F48" s="5">
        <v>1</v>
      </c>
      <c r="G48" s="3">
        <v>1</v>
      </c>
    </row>
    <row r="49" s="3" customFormat="1" spans="1:7">
      <c r="A49" s="5" t="s">
        <v>56</v>
      </c>
      <c r="B49" s="3">
        <v>0.955555555555555</v>
      </c>
      <c r="C49" s="3">
        <v>26</v>
      </c>
      <c r="D49" s="20">
        <v>1.3</v>
      </c>
      <c r="E49" s="5">
        <v>1</v>
      </c>
      <c r="F49" s="5">
        <v>1</v>
      </c>
      <c r="G49" s="3">
        <v>1</v>
      </c>
    </row>
    <row r="50" s="3" customFormat="1" spans="1:7">
      <c r="A50" s="5" t="s">
        <v>57</v>
      </c>
      <c r="B50" s="3">
        <v>0.956317847844164</v>
      </c>
      <c r="C50" s="3">
        <v>28</v>
      </c>
      <c r="D50" s="20">
        <v>1.4</v>
      </c>
      <c r="E50" s="5">
        <v>1</v>
      </c>
      <c r="F50" s="5">
        <v>1</v>
      </c>
      <c r="G50" s="3">
        <v>1</v>
      </c>
    </row>
    <row r="51" s="3" customFormat="1" spans="1:7">
      <c r="A51" s="5" t="s">
        <v>58</v>
      </c>
      <c r="B51" s="3">
        <v>0.959866445392762</v>
      </c>
      <c r="C51" s="3">
        <v>29</v>
      </c>
      <c r="D51" s="20">
        <v>1.45</v>
      </c>
      <c r="E51" s="5">
        <v>1</v>
      </c>
      <c r="F51" s="5">
        <v>1</v>
      </c>
      <c r="G51" s="3">
        <v>1</v>
      </c>
    </row>
    <row r="52" s="3" customFormat="1" spans="1:7">
      <c r="A52" s="5" t="s">
        <v>59</v>
      </c>
      <c r="B52" s="3">
        <v>0.961538461538461</v>
      </c>
      <c r="C52" s="3">
        <v>18</v>
      </c>
      <c r="D52" s="20">
        <v>0.9</v>
      </c>
      <c r="E52" s="5">
        <v>1</v>
      </c>
      <c r="F52" s="5">
        <v>1</v>
      </c>
      <c r="G52" s="3">
        <v>1</v>
      </c>
    </row>
    <row r="53" s="3" customFormat="1" spans="1:7">
      <c r="A53" s="5" t="s">
        <v>60</v>
      </c>
      <c r="B53" s="3">
        <v>0.962934205693297</v>
      </c>
      <c r="C53" s="3">
        <v>29</v>
      </c>
      <c r="D53" s="20">
        <v>1.45</v>
      </c>
      <c r="E53" s="5">
        <v>1</v>
      </c>
      <c r="F53" s="5">
        <v>1</v>
      </c>
      <c r="G53" s="3">
        <v>1</v>
      </c>
    </row>
    <row r="54" s="3" customFormat="1" spans="1:7">
      <c r="A54" s="5" t="s">
        <v>61</v>
      </c>
      <c r="B54" s="3">
        <v>0.963666666666667</v>
      </c>
      <c r="C54" s="3">
        <v>17</v>
      </c>
      <c r="D54" s="20">
        <v>0.85</v>
      </c>
      <c r="E54" s="5">
        <v>1</v>
      </c>
      <c r="F54" s="3">
        <v>1</v>
      </c>
      <c r="G54" s="3">
        <v>1</v>
      </c>
    </row>
    <row r="55" s="3" customFormat="1" spans="1:7">
      <c r="A55" s="5" t="s">
        <v>62</v>
      </c>
      <c r="B55" s="3">
        <v>0.96393657219973</v>
      </c>
      <c r="C55" s="3">
        <v>26</v>
      </c>
      <c r="D55" s="20">
        <v>1.3</v>
      </c>
      <c r="E55" s="5">
        <v>1</v>
      </c>
      <c r="F55" s="5">
        <v>1</v>
      </c>
      <c r="G55" s="3">
        <v>1</v>
      </c>
    </row>
    <row r="56" s="3" customFormat="1" spans="1:7">
      <c r="A56" s="5" t="s">
        <v>63</v>
      </c>
      <c r="B56" s="3">
        <v>0.96788242263818</v>
      </c>
      <c r="C56" s="3">
        <v>26</v>
      </c>
      <c r="D56" s="20">
        <v>1.3</v>
      </c>
      <c r="E56" s="5">
        <v>1</v>
      </c>
      <c r="F56" s="5">
        <v>1</v>
      </c>
      <c r="G56" s="3">
        <v>1</v>
      </c>
    </row>
    <row r="57" s="3" customFormat="1" spans="1:7">
      <c r="A57" s="5" t="s">
        <v>64</v>
      </c>
      <c r="B57" s="3">
        <v>0.968471471471472</v>
      </c>
      <c r="C57" s="3">
        <v>36</v>
      </c>
      <c r="D57" s="20">
        <v>1.8</v>
      </c>
      <c r="E57" s="3">
        <v>2</v>
      </c>
      <c r="F57" s="3">
        <v>2</v>
      </c>
      <c r="G57" s="3">
        <v>1</v>
      </c>
    </row>
    <row r="58" s="3" customFormat="1" spans="1:7">
      <c r="A58" s="5" t="s">
        <v>65</v>
      </c>
      <c r="B58" s="3">
        <v>0.971331124868759</v>
      </c>
      <c r="C58" s="3">
        <v>18</v>
      </c>
      <c r="D58" s="20">
        <v>0.9</v>
      </c>
      <c r="E58" s="5">
        <v>1</v>
      </c>
      <c r="F58" s="5">
        <v>1</v>
      </c>
      <c r="G58" s="3">
        <v>1</v>
      </c>
    </row>
    <row r="59" s="3" customFormat="1" spans="1:7">
      <c r="A59" s="5" t="s">
        <v>66</v>
      </c>
      <c r="B59" s="3">
        <v>0.971896919379272</v>
      </c>
      <c r="C59" s="3">
        <v>28</v>
      </c>
      <c r="D59" s="20">
        <v>1.4</v>
      </c>
      <c r="E59" s="5">
        <v>1</v>
      </c>
      <c r="F59" s="5">
        <v>1</v>
      </c>
      <c r="G59" s="3">
        <v>1</v>
      </c>
    </row>
    <row r="60" s="3" customFormat="1" spans="1:7">
      <c r="A60" s="5" t="s">
        <v>67</v>
      </c>
      <c r="B60" s="3">
        <v>0.973325757575758</v>
      </c>
      <c r="C60" s="3">
        <v>32</v>
      </c>
      <c r="D60" s="20">
        <v>1.6</v>
      </c>
      <c r="E60" s="3">
        <v>2</v>
      </c>
      <c r="F60" s="3">
        <v>2</v>
      </c>
      <c r="G60" s="3">
        <v>1</v>
      </c>
    </row>
    <row r="61" s="3" customFormat="1" spans="1:7">
      <c r="A61" s="5" t="s">
        <v>68</v>
      </c>
      <c r="B61" s="3">
        <v>0.975652458011079</v>
      </c>
      <c r="C61" s="3">
        <v>20</v>
      </c>
      <c r="D61" s="20">
        <v>1</v>
      </c>
      <c r="E61" s="5">
        <v>1</v>
      </c>
      <c r="F61" s="5">
        <v>1</v>
      </c>
      <c r="G61" s="3">
        <v>1</v>
      </c>
    </row>
    <row r="62" s="3" customFormat="1" spans="1:7">
      <c r="A62" s="5" t="s">
        <v>69</v>
      </c>
      <c r="B62" s="21">
        <v>0.980384555229717</v>
      </c>
      <c r="C62" s="3">
        <v>24</v>
      </c>
      <c r="D62" s="20">
        <v>1.2</v>
      </c>
      <c r="E62" s="5">
        <v>1</v>
      </c>
      <c r="F62" s="3">
        <f t="shared" ref="F62:F74" si="0">E62+1</f>
        <v>2</v>
      </c>
      <c r="G62" s="3">
        <v>1</v>
      </c>
    </row>
    <row r="63" s="3" customFormat="1" spans="1:7">
      <c r="A63" s="5" t="s">
        <v>70</v>
      </c>
      <c r="B63" s="21">
        <v>0.982556489503858</v>
      </c>
      <c r="C63" s="3">
        <v>31</v>
      </c>
      <c r="D63" s="20">
        <v>1.55</v>
      </c>
      <c r="E63" s="3">
        <v>2</v>
      </c>
      <c r="F63" s="3">
        <f t="shared" si="0"/>
        <v>3</v>
      </c>
      <c r="G63" s="3">
        <v>1</v>
      </c>
    </row>
    <row r="64" s="3" customFormat="1" spans="1:7">
      <c r="A64" s="5" t="s">
        <v>71</v>
      </c>
      <c r="B64" s="21">
        <v>0.989207792207792</v>
      </c>
      <c r="C64" s="3">
        <v>35</v>
      </c>
      <c r="D64" s="20">
        <v>1.75</v>
      </c>
      <c r="E64" s="3">
        <v>2</v>
      </c>
      <c r="F64" s="3">
        <f t="shared" si="0"/>
        <v>3</v>
      </c>
      <c r="G64" s="3">
        <v>1</v>
      </c>
    </row>
    <row r="65" s="3" customFormat="1" spans="1:7">
      <c r="A65" s="5" t="s">
        <v>72</v>
      </c>
      <c r="B65" s="21">
        <v>0.98989898989899</v>
      </c>
      <c r="C65" s="3">
        <v>27</v>
      </c>
      <c r="D65" s="20">
        <v>1.35</v>
      </c>
      <c r="E65" s="5">
        <v>1</v>
      </c>
      <c r="F65" s="3">
        <f t="shared" si="0"/>
        <v>2</v>
      </c>
      <c r="G65" s="3">
        <v>1</v>
      </c>
    </row>
    <row r="66" s="3" customFormat="1" spans="1:13">
      <c r="A66" s="5" t="s">
        <v>73</v>
      </c>
      <c r="B66" s="21">
        <v>0.990290909090909</v>
      </c>
      <c r="C66" s="3">
        <v>33</v>
      </c>
      <c r="D66" s="20">
        <v>1.65</v>
      </c>
      <c r="E66" s="3">
        <v>2</v>
      </c>
      <c r="F66" s="3">
        <f t="shared" si="0"/>
        <v>3</v>
      </c>
      <c r="G66" s="3">
        <v>1</v>
      </c>
      <c r="H66" s="6"/>
      <c r="I66" s="6"/>
      <c r="J66" s="6"/>
      <c r="K66" s="6"/>
      <c r="L66" s="6"/>
      <c r="M66" s="5"/>
    </row>
    <row r="67" s="3" customFormat="1" spans="1:13">
      <c r="A67" s="5" t="s">
        <v>74</v>
      </c>
      <c r="B67" s="21">
        <v>0.990949293380872</v>
      </c>
      <c r="C67" s="3">
        <v>28</v>
      </c>
      <c r="D67" s="20">
        <v>1.4</v>
      </c>
      <c r="E67" s="5">
        <v>1</v>
      </c>
      <c r="F67" s="3">
        <f t="shared" si="0"/>
        <v>2</v>
      </c>
      <c r="G67" s="3">
        <v>1</v>
      </c>
      <c r="H67" s="6"/>
      <c r="I67" s="6"/>
      <c r="J67" s="6"/>
      <c r="K67" s="6"/>
      <c r="L67" s="6"/>
      <c r="M67" s="5"/>
    </row>
    <row r="68" s="3" customFormat="1" spans="1:7">
      <c r="A68" s="5" t="s">
        <v>75</v>
      </c>
      <c r="B68" s="21">
        <v>0.991399137893875</v>
      </c>
      <c r="C68" s="3">
        <v>30</v>
      </c>
      <c r="D68" s="20">
        <v>1.5</v>
      </c>
      <c r="E68" s="3">
        <v>2</v>
      </c>
      <c r="F68" s="3">
        <f t="shared" si="0"/>
        <v>3</v>
      </c>
      <c r="G68" s="3">
        <v>1</v>
      </c>
    </row>
    <row r="69" s="3" customFormat="1" spans="1:7">
      <c r="A69" s="5" t="s">
        <v>76</v>
      </c>
      <c r="B69" s="21">
        <v>0.991579945799458</v>
      </c>
      <c r="C69" s="3">
        <v>32</v>
      </c>
      <c r="D69" s="20">
        <v>1.6</v>
      </c>
      <c r="E69" s="3">
        <v>2</v>
      </c>
      <c r="F69" s="3">
        <f t="shared" si="0"/>
        <v>3</v>
      </c>
      <c r="G69" s="3">
        <v>1</v>
      </c>
    </row>
    <row r="70" s="3" customFormat="1" spans="1:7">
      <c r="A70" s="5" t="s">
        <v>77</v>
      </c>
      <c r="B70" s="21">
        <v>0.992609064302712</v>
      </c>
      <c r="C70" s="3">
        <v>24</v>
      </c>
      <c r="D70" s="20">
        <v>1.2</v>
      </c>
      <c r="E70" s="5">
        <v>1</v>
      </c>
      <c r="F70" s="3">
        <f t="shared" si="0"/>
        <v>2</v>
      </c>
      <c r="G70" s="3">
        <v>1</v>
      </c>
    </row>
    <row r="71" s="3" customFormat="1" ht="13" customHeight="1" spans="1:13">
      <c r="A71" s="5" t="s">
        <v>78</v>
      </c>
      <c r="B71" s="21">
        <v>0.993415770609319</v>
      </c>
      <c r="C71" s="3">
        <v>30</v>
      </c>
      <c r="D71" s="20">
        <v>1.5</v>
      </c>
      <c r="E71" s="3">
        <v>2</v>
      </c>
      <c r="F71" s="3">
        <f t="shared" si="0"/>
        <v>3</v>
      </c>
      <c r="G71" s="3">
        <v>1</v>
      </c>
      <c r="H71" s="6"/>
      <c r="I71" s="6"/>
      <c r="J71" s="6"/>
      <c r="K71" s="6"/>
      <c r="L71" s="6"/>
      <c r="M71" s="5"/>
    </row>
    <row r="72" s="3" customFormat="1" spans="1:13">
      <c r="A72" s="5" t="s">
        <v>79</v>
      </c>
      <c r="B72" s="21">
        <v>0.994997628458498</v>
      </c>
      <c r="C72" s="3">
        <v>17</v>
      </c>
      <c r="D72" s="20">
        <v>0.85</v>
      </c>
      <c r="E72" s="5">
        <v>1</v>
      </c>
      <c r="F72" s="3">
        <f t="shared" si="0"/>
        <v>2</v>
      </c>
      <c r="G72" s="3">
        <v>1</v>
      </c>
      <c r="H72" s="6"/>
      <c r="I72" s="6"/>
      <c r="J72" s="6"/>
      <c r="K72" s="6"/>
      <c r="L72" s="6"/>
      <c r="M72" s="5"/>
    </row>
    <row r="73" s="3" customFormat="1" spans="1:7">
      <c r="A73" s="5" t="s">
        <v>80</v>
      </c>
      <c r="B73" s="21">
        <v>0.995383127487475</v>
      </c>
      <c r="C73" s="3">
        <v>17</v>
      </c>
      <c r="D73" s="20">
        <v>0.85</v>
      </c>
      <c r="E73" s="5">
        <v>1</v>
      </c>
      <c r="F73" s="3">
        <f t="shared" si="0"/>
        <v>2</v>
      </c>
      <c r="G73" s="3">
        <v>1</v>
      </c>
    </row>
    <row r="74" s="3" customFormat="1" spans="1:7">
      <c r="A74" s="5" t="s">
        <v>81</v>
      </c>
      <c r="B74" s="21">
        <v>1.00353802060009</v>
      </c>
      <c r="C74" s="3">
        <v>20</v>
      </c>
      <c r="D74" s="20">
        <v>1</v>
      </c>
      <c r="E74" s="5">
        <v>1</v>
      </c>
      <c r="F74" s="3">
        <f t="shared" si="0"/>
        <v>2</v>
      </c>
      <c r="G74" s="3">
        <v>1</v>
      </c>
    </row>
    <row r="75" spans="1:7">
      <c r="A75" s="23" t="s">
        <v>82</v>
      </c>
      <c r="B75" s="24" t="s">
        <v>83</v>
      </c>
      <c r="C75" s="25"/>
      <c r="D75" s="25"/>
      <c r="E75" s="25"/>
      <c r="F75" s="25"/>
      <c r="G75" s="26"/>
    </row>
    <row r="76" spans="1:1">
      <c r="A76" s="27"/>
    </row>
    <row r="77" spans="1:1">
      <c r="A77" s="27"/>
    </row>
    <row r="78" spans="1:1">
      <c r="A78" s="27"/>
    </row>
    <row r="79" spans="1:1">
      <c r="A79" s="27"/>
    </row>
    <row r="80" spans="1:1">
      <c r="A80" s="27"/>
    </row>
    <row r="81" spans="1:1">
      <c r="A81" s="27"/>
    </row>
    <row r="82" spans="1:1">
      <c r="A82" s="27"/>
    </row>
  </sheetData>
  <sortState ref="A3:G75">
    <sortCondition ref="A2"/>
  </sortState>
  <mergeCells count="2">
    <mergeCell ref="A1:H1"/>
    <mergeCell ref="B75:G7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A141"/>
  <sheetViews>
    <sheetView zoomScale="73" zoomScaleNormal="73" topLeftCell="M37" workbookViewId="0">
      <selection activeCell="AJ75" sqref="AJ75"/>
    </sheetView>
  </sheetViews>
  <sheetFormatPr defaultColWidth="8.88888888888889" defaultRowHeight="14.4"/>
  <cols>
    <col min="1" max="1" width="22.25" style="4" customWidth="1"/>
    <col min="2" max="2" width="9.44444444444444" style="3" customWidth="1"/>
    <col min="3" max="36" width="9.44444444444444" style="4" customWidth="1"/>
    <col min="37" max="39" width="22.4444444444444" style="4" customWidth="1"/>
    <col min="40" max="16384" width="8.88888888888889" style="4"/>
  </cols>
  <sheetData>
    <row r="1" spans="1:39">
      <c r="A1" s="4" t="s">
        <v>1</v>
      </c>
      <c r="B1" s="3" t="s">
        <v>84</v>
      </c>
      <c r="C1" s="4" t="s">
        <v>85</v>
      </c>
      <c r="D1" s="4" t="s">
        <v>86</v>
      </c>
      <c r="E1" s="4" t="s">
        <v>87</v>
      </c>
      <c r="F1" s="4" t="s">
        <v>88</v>
      </c>
      <c r="G1" s="4" t="s">
        <v>89</v>
      </c>
      <c r="H1" s="4" t="s">
        <v>90</v>
      </c>
      <c r="I1" s="4" t="s">
        <v>91</v>
      </c>
      <c r="J1" s="4" t="s">
        <v>92</v>
      </c>
      <c r="K1" s="4" t="s">
        <v>93</v>
      </c>
      <c r="L1" s="4" t="s">
        <v>94</v>
      </c>
      <c r="M1" s="4" t="s">
        <v>95</v>
      </c>
      <c r="N1" s="4" t="s">
        <v>96</v>
      </c>
      <c r="O1" s="4" t="s">
        <v>97</v>
      </c>
      <c r="P1" s="4" t="s">
        <v>98</v>
      </c>
      <c r="Q1" s="4" t="s">
        <v>99</v>
      </c>
      <c r="R1" s="4" t="s">
        <v>100</v>
      </c>
      <c r="S1" s="4" t="s">
        <v>101</v>
      </c>
      <c r="T1" s="4" t="s">
        <v>102</v>
      </c>
      <c r="U1" s="4" t="s">
        <v>103</v>
      </c>
      <c r="V1" s="4" t="s">
        <v>104</v>
      </c>
      <c r="W1" s="4" t="s">
        <v>105</v>
      </c>
      <c r="X1" s="4" t="s">
        <v>106</v>
      </c>
      <c r="Y1" s="4" t="s">
        <v>107</v>
      </c>
      <c r="Z1" s="4" t="s">
        <v>108</v>
      </c>
      <c r="AA1" s="4" t="s">
        <v>109</v>
      </c>
      <c r="AB1" s="4" t="s">
        <v>110</v>
      </c>
      <c r="AC1" s="4" t="s">
        <v>111</v>
      </c>
      <c r="AD1" s="4" t="s">
        <v>112</v>
      </c>
      <c r="AE1" s="4" t="s">
        <v>113</v>
      </c>
      <c r="AF1" s="4" t="s">
        <v>84</v>
      </c>
      <c r="AG1" s="4" t="s">
        <v>85</v>
      </c>
      <c r="AH1" s="4" t="s">
        <v>86</v>
      </c>
      <c r="AI1" s="4" t="s">
        <v>87</v>
      </c>
      <c r="AJ1" s="4" t="s">
        <v>114</v>
      </c>
      <c r="AK1" s="4" t="s">
        <v>115</v>
      </c>
      <c r="AL1" s="4" t="s">
        <v>116</v>
      </c>
      <c r="AM1" s="4" t="s">
        <v>2</v>
      </c>
    </row>
    <row r="2" spans="1:39">
      <c r="A2" s="5" t="s">
        <v>19</v>
      </c>
      <c r="B2" s="6">
        <v>0.891891891891892</v>
      </c>
      <c r="C2" s="7">
        <v>0.918918918918919</v>
      </c>
      <c r="D2" s="7">
        <v>0.918918918918919</v>
      </c>
      <c r="E2" s="7">
        <v>0.972972972972973</v>
      </c>
      <c r="F2" s="7">
        <v>0.945945945945946</v>
      </c>
      <c r="G2" s="7">
        <v>0.783783783783784</v>
      </c>
      <c r="H2" s="7">
        <v>0.894736842105263</v>
      </c>
      <c r="I2" s="7">
        <v>0.842105263157895</v>
      </c>
      <c r="J2" s="7">
        <v>0.736842105263158</v>
      </c>
      <c r="K2" s="7">
        <v>0.657894736842105</v>
      </c>
      <c r="L2" s="7">
        <v>0.921052631578947</v>
      </c>
      <c r="M2" s="7">
        <v>0.945945945945946</v>
      </c>
      <c r="N2" s="7">
        <v>0.789473684210526</v>
      </c>
      <c r="O2" s="7">
        <v>0.736842105263158</v>
      </c>
      <c r="P2" s="7">
        <v>0.368421052631579</v>
      </c>
      <c r="Q2" s="7">
        <v>0.763157894736842</v>
      </c>
      <c r="R2" s="7">
        <v>0.894736842105263</v>
      </c>
      <c r="S2" s="7">
        <v>0.973684210526316</v>
      </c>
      <c r="T2" s="7">
        <v>0.891891891891892</v>
      </c>
      <c r="U2" s="7">
        <v>0.702702702702703</v>
      </c>
      <c r="V2" s="7">
        <v>0.513513513513513</v>
      </c>
      <c r="W2" s="7">
        <v>0.675675675675676</v>
      </c>
      <c r="X2" s="7">
        <v>0.756756756756757</v>
      </c>
      <c r="Y2" s="7">
        <v>0.72972972972973</v>
      </c>
      <c r="Z2" s="7">
        <v>0.756756756756757</v>
      </c>
      <c r="AA2" s="7">
        <v>0.675675675675676</v>
      </c>
      <c r="AB2" s="7">
        <f>[1]Sheet1!E2/[1]Sheet1!B2</f>
        <v>0.72972972972973</v>
      </c>
      <c r="AC2" s="7">
        <f>[2]Sheet1!E2/[2]Sheet1!B2</f>
        <v>0.72972972972973</v>
      </c>
      <c r="AD2" s="7">
        <f>[3]Sheet1!E2/[3]Sheet1!B2</f>
        <v>0.810810810810811</v>
      </c>
      <c r="AE2" s="7">
        <f>[4]Sheet1!E2/[4]Sheet1!B2</f>
        <v>0.837837837837838</v>
      </c>
      <c r="AF2" s="7">
        <f>[5]Sheet1!E2/[5]Sheet1!B2</f>
        <v>0.783783783783784</v>
      </c>
      <c r="AG2" s="7">
        <f>[6]Sheet1!E2/[6]Sheet1!B2</f>
        <v>0.648648648648649</v>
      </c>
      <c r="AH2" s="7">
        <f>[8]Sheet1!E2/[8]Sheet1!B2</f>
        <v>0.648648648648649</v>
      </c>
      <c r="AI2" s="7">
        <f>[13]Sheet1!E2/[13]Sheet1!B2</f>
        <v>0.72972972972973</v>
      </c>
      <c r="AJ2" s="7">
        <f>AVERAGE(B2:AH2)</f>
        <v>0.783309625414889</v>
      </c>
      <c r="AK2" s="4">
        <v>0</v>
      </c>
      <c r="AL2" s="4">
        <v>2</v>
      </c>
      <c r="AM2" s="4">
        <f>AJ2+AK2*0.0004-AL2*0.003</f>
        <v>0.777309625414889</v>
      </c>
    </row>
    <row r="3" spans="1:39">
      <c r="A3" s="5" t="s">
        <v>18</v>
      </c>
      <c r="B3" s="6">
        <v>0.923076923076923</v>
      </c>
      <c r="C3" s="7">
        <v>0.82051282051282</v>
      </c>
      <c r="D3" s="7">
        <v>1</v>
      </c>
      <c r="E3" s="7">
        <v>0.948717948717949</v>
      </c>
      <c r="F3" s="7">
        <v>0.948717948717949</v>
      </c>
      <c r="G3" s="7">
        <v>0.82051282051282</v>
      </c>
      <c r="H3" s="7">
        <v>0.894736842105263</v>
      </c>
      <c r="I3" s="7">
        <v>0.894736842105263</v>
      </c>
      <c r="J3" s="7">
        <v>0.973684210526316</v>
      </c>
      <c r="K3" s="7">
        <v>0.842105263157895</v>
      </c>
      <c r="L3" s="7">
        <v>0.973684210526316</v>
      </c>
      <c r="M3" s="7">
        <v>0.948717948717949</v>
      </c>
      <c r="N3" s="7">
        <v>0.789473684210526</v>
      </c>
      <c r="O3" s="7">
        <v>0.526315789473684</v>
      </c>
      <c r="P3" s="7">
        <v>0.315789473684211</v>
      </c>
      <c r="Q3" s="7">
        <v>0.842105263157895</v>
      </c>
      <c r="R3" s="7">
        <v>0.973684210526316</v>
      </c>
      <c r="S3" s="7">
        <v>0.868421052631579</v>
      </c>
      <c r="T3" s="7">
        <v>0.973684210526316</v>
      </c>
      <c r="U3" s="7">
        <v>0.842105263157895</v>
      </c>
      <c r="V3" s="7">
        <v>0.789473684210526</v>
      </c>
      <c r="W3" s="7">
        <v>0.605263157894737</v>
      </c>
      <c r="X3" s="7">
        <v>0.947368421052632</v>
      </c>
      <c r="Y3" s="7">
        <v>0.342105263157895</v>
      </c>
      <c r="Z3" s="7">
        <v>0.605263157894737</v>
      </c>
      <c r="AA3" s="7">
        <v>0.657894736842105</v>
      </c>
      <c r="AB3" s="7">
        <f>[1]Sheet1!E3/[1]Sheet1!B3</f>
        <v>0.5</v>
      </c>
      <c r="AC3" s="7">
        <f>[2]Sheet1!E3/[2]Sheet1!B3</f>
        <v>0.526315789473684</v>
      </c>
      <c r="AD3" s="7">
        <f>[3]Sheet1!E3/[3]Sheet1!B3</f>
        <v>0.710526315789474</v>
      </c>
      <c r="AE3" s="7">
        <f>[4]Sheet1!E3/[4]Sheet1!B3</f>
        <v>0.736842105263158</v>
      </c>
      <c r="AF3" s="4">
        <f>[5]Sheet1!E3/[5]Sheet1!B3</f>
        <v>0.605263157894737</v>
      </c>
      <c r="AG3" s="7">
        <f>[6]Sheet1!E3/[6]Sheet1!B3</f>
        <v>0.578947368421053</v>
      </c>
      <c r="AH3" s="4">
        <f>[8]Sheet1!E3/[8]Sheet1!B3</f>
        <v>0.631578947368421</v>
      </c>
      <c r="AI3" s="4">
        <f>[13]Sheet1!E3/[13]Sheet1!B3</f>
        <v>0.605263157894737</v>
      </c>
      <c r="AJ3" s="7">
        <f t="shared" ref="AJ3:AJ34" si="0">AVERAGE(B3:AH3)</f>
        <v>0.768412873676032</v>
      </c>
      <c r="AK3" s="4">
        <v>0</v>
      </c>
      <c r="AM3" s="4">
        <f t="shared" ref="AM3:AM34" si="1">AJ3+AK3*0.0004-AL3*0.003</f>
        <v>0.768412873676032</v>
      </c>
    </row>
    <row r="4" spans="1:39">
      <c r="A4" s="5" t="s">
        <v>22</v>
      </c>
      <c r="B4" s="6">
        <v>0.972972972972973</v>
      </c>
      <c r="C4" s="7">
        <v>0.972972972972973</v>
      </c>
      <c r="D4" s="7">
        <v>0.945945945945946</v>
      </c>
      <c r="E4" s="7">
        <v>1</v>
      </c>
      <c r="F4" s="7">
        <v>0.972972972972973</v>
      </c>
      <c r="G4" s="7">
        <v>0.945945945945946</v>
      </c>
      <c r="H4" s="7">
        <v>0.894736842105263</v>
      </c>
      <c r="I4" s="7">
        <v>0.947368421052632</v>
      </c>
      <c r="J4" s="7">
        <v>0.947368421052632</v>
      </c>
      <c r="K4" s="7">
        <v>0.973684210526316</v>
      </c>
      <c r="L4" s="7">
        <v>0.921052631578947</v>
      </c>
      <c r="M4" s="7">
        <v>1</v>
      </c>
      <c r="N4" s="7">
        <v>0.894736842105263</v>
      </c>
      <c r="O4" s="7">
        <v>0.552631578947368</v>
      </c>
      <c r="P4" s="7">
        <v>0.657894736842105</v>
      </c>
      <c r="Q4" s="7">
        <v>0.842105263157895</v>
      </c>
      <c r="R4" s="7">
        <v>0.947368421052632</v>
      </c>
      <c r="S4" s="7">
        <v>0.947368421052632</v>
      </c>
      <c r="T4" s="7">
        <v>0.864864864864865</v>
      </c>
      <c r="U4" s="7">
        <v>0.810810810810811</v>
      </c>
      <c r="V4" s="7">
        <v>0.648648648648649</v>
      </c>
      <c r="W4" s="7">
        <v>0.648648648648649</v>
      </c>
      <c r="X4" s="7">
        <v>0.621621621621622</v>
      </c>
      <c r="Y4" s="7">
        <v>0.837837837837838</v>
      </c>
      <c r="Z4" s="7">
        <v>0.540540540540541</v>
      </c>
      <c r="AA4" s="7">
        <v>0.72972972972973</v>
      </c>
      <c r="AB4" s="7">
        <f>[1]Sheet1!E4/[1]Sheet1!B4</f>
        <v>0.594594594594595</v>
      </c>
      <c r="AC4" s="7">
        <f>[2]Sheet1!E4/[2]Sheet1!B4</f>
        <v>0.594594594594595</v>
      </c>
      <c r="AD4" s="7">
        <f>[3]Sheet1!E4/[3]Sheet1!B4</f>
        <v>0.675675675675676</v>
      </c>
      <c r="AE4" s="7">
        <f>[4]Sheet1!E4/[4]Sheet1!B4</f>
        <v>0.72972972972973</v>
      </c>
      <c r="AF4" s="7">
        <f>[5]Sheet1!E4/[5]Sheet1!B4</f>
        <v>0.810810810810811</v>
      </c>
      <c r="AG4" s="7">
        <f>[6]Sheet1!E4/[6]Sheet1!B4</f>
        <v>0.675675675675676</v>
      </c>
      <c r="AH4" s="7">
        <f>[8]Sheet1!E4/[8]Sheet1!B4</f>
        <v>0.702702702702703</v>
      </c>
      <c r="AI4" s="7">
        <f>[13]Sheet1!E4/[13]Sheet1!B4</f>
        <v>0.405405405405405</v>
      </c>
      <c r="AJ4" s="7">
        <f t="shared" si="0"/>
        <v>0.812836760205182</v>
      </c>
      <c r="AK4" s="4">
        <v>0</v>
      </c>
      <c r="AL4" s="4">
        <v>3</v>
      </c>
      <c r="AM4" s="4">
        <f t="shared" si="1"/>
        <v>0.803836760205182</v>
      </c>
    </row>
    <row r="5" spans="1:39">
      <c r="A5" s="5" t="s">
        <v>15</v>
      </c>
      <c r="B5" s="6">
        <v>0.921052631578947</v>
      </c>
      <c r="C5" s="7">
        <v>0.921052631578947</v>
      </c>
      <c r="D5" s="7">
        <v>0.921052631578947</v>
      </c>
      <c r="E5" s="7">
        <v>0.973684210526316</v>
      </c>
      <c r="F5" s="7">
        <v>0.973684210526316</v>
      </c>
      <c r="G5" s="7">
        <v>0.947368421052632</v>
      </c>
      <c r="H5" s="7">
        <v>0.921052631578947</v>
      </c>
      <c r="I5" s="7">
        <v>0.947368421052632</v>
      </c>
      <c r="J5" s="7">
        <v>0.921052631578947</v>
      </c>
      <c r="K5" s="7">
        <v>0.868421052631579</v>
      </c>
      <c r="L5" s="7">
        <v>0.921052631578947</v>
      </c>
      <c r="M5" s="7">
        <v>0.815789473684211</v>
      </c>
      <c r="N5" s="7">
        <v>0.789473684210526</v>
      </c>
      <c r="O5" s="7">
        <v>0.736842105263158</v>
      </c>
      <c r="P5" s="7">
        <v>0.27027027027027</v>
      </c>
      <c r="Q5" s="7">
        <v>0.815789473684211</v>
      </c>
      <c r="R5" s="7">
        <v>0.972972972972973</v>
      </c>
      <c r="S5" s="7">
        <v>0.783783783783784</v>
      </c>
      <c r="T5" s="7">
        <v>0.945945945945946</v>
      </c>
      <c r="U5" s="7">
        <v>0.702702702702703</v>
      </c>
      <c r="V5" s="7">
        <v>0.594594594594595</v>
      </c>
      <c r="W5" s="7">
        <v>0.405405405405405</v>
      </c>
      <c r="X5" s="7">
        <v>0.702702702702703</v>
      </c>
      <c r="Y5" s="7">
        <v>0.72972972972973</v>
      </c>
      <c r="Z5" s="7">
        <v>0.486486486486487</v>
      </c>
      <c r="AA5" s="7">
        <v>0.594594594594595</v>
      </c>
      <c r="AB5" s="7">
        <f>[1]Sheet1!E5/[1]Sheet1!B5</f>
        <v>0.324324324324324</v>
      </c>
      <c r="AC5" s="7">
        <f>[2]Sheet1!E5/[2]Sheet1!B5</f>
        <v>0.351351351351351</v>
      </c>
      <c r="AD5" s="7">
        <f>[3]Sheet1!E5/[3]Sheet1!B5</f>
        <v>0.405405405405405</v>
      </c>
      <c r="AE5" s="7">
        <f>[4]Sheet1!E5/[4]Sheet1!B5</f>
        <v>0.405405405405405</v>
      </c>
      <c r="AF5" s="7">
        <f>[5]Sheet1!E5/[5]Sheet1!B5</f>
        <v>0.405405405405405</v>
      </c>
      <c r="AG5" s="7">
        <f>[6]Sheet1!E5/[6]Sheet1!B5</f>
        <v>0.405405405405405</v>
      </c>
      <c r="AH5" s="7">
        <f>[8]Sheet1!E5/[8]Sheet1!B5</f>
        <v>0.567567567567568</v>
      </c>
      <c r="AI5" s="7">
        <f>[13]Sheet1!E5/[13]Sheet1!B5</f>
        <v>0.459459459459459</v>
      </c>
      <c r="AJ5" s="7">
        <f t="shared" si="0"/>
        <v>0.710569421095737</v>
      </c>
      <c r="AK5" s="4">
        <v>0</v>
      </c>
      <c r="AM5" s="4">
        <f t="shared" si="1"/>
        <v>0.710569421095737</v>
      </c>
    </row>
    <row r="6" spans="1:39">
      <c r="A6" s="5" t="s">
        <v>27</v>
      </c>
      <c r="B6" s="6">
        <v>0.918918918918919</v>
      </c>
      <c r="C6" s="7">
        <v>0.945945945945946</v>
      </c>
      <c r="D6" s="7">
        <v>0.837837837837838</v>
      </c>
      <c r="E6" s="7">
        <v>0.918918918918919</v>
      </c>
      <c r="F6" s="7">
        <v>0.972972972972973</v>
      </c>
      <c r="G6" s="7">
        <v>0.891891891891892</v>
      </c>
      <c r="H6" s="7">
        <v>0.945945945945946</v>
      </c>
      <c r="I6" s="7">
        <v>0.864864864864865</v>
      </c>
      <c r="J6" s="7">
        <v>0.972972972972973</v>
      </c>
      <c r="K6" s="7">
        <v>0.972972972972973</v>
      </c>
      <c r="L6" s="7">
        <v>0.918918918918919</v>
      </c>
      <c r="M6" s="7">
        <v>0.918918918918919</v>
      </c>
      <c r="N6" s="7">
        <v>0.918918918918919</v>
      </c>
      <c r="O6" s="7">
        <v>0.918918918918919</v>
      </c>
      <c r="P6" s="7">
        <v>0.947368421052632</v>
      </c>
      <c r="Q6" s="7">
        <v>1</v>
      </c>
      <c r="R6" s="7">
        <v>0.973684210526316</v>
      </c>
      <c r="S6" s="7">
        <v>0.973684210526316</v>
      </c>
      <c r="T6" s="7">
        <v>1</v>
      </c>
      <c r="U6" s="7">
        <v>0.894736842105263</v>
      </c>
      <c r="V6" s="7">
        <v>0.868421052631579</v>
      </c>
      <c r="W6" s="7">
        <v>0.578947368421053</v>
      </c>
      <c r="X6" s="7">
        <v>0.868421052631579</v>
      </c>
      <c r="Y6" s="7">
        <v>0.763157894736842</v>
      </c>
      <c r="Z6" s="7">
        <v>0.710526315789474</v>
      </c>
      <c r="AA6" s="7">
        <v>0.763157894736842</v>
      </c>
      <c r="AB6" s="7">
        <f>[1]Sheet1!E6/[1]Sheet1!B6</f>
        <v>0.473684210526316</v>
      </c>
      <c r="AC6" s="7">
        <f>[2]Sheet1!E6/[2]Sheet1!B6</f>
        <v>0.710526315789474</v>
      </c>
      <c r="AD6" s="7">
        <f>[3]Sheet1!E6/[3]Sheet1!B6</f>
        <v>0.552631578947368</v>
      </c>
      <c r="AE6" s="7">
        <f>[4]Sheet1!E6/[4]Sheet1!B6</f>
        <v>0.552631578947368</v>
      </c>
      <c r="AF6" s="7">
        <f>[5]Sheet1!E6/[5]Sheet1!B6</f>
        <v>0.5</v>
      </c>
      <c r="AG6" s="7">
        <f>[6]Sheet1!E6/[6]Sheet1!B6</f>
        <v>0.473684210526316</v>
      </c>
      <c r="AH6" s="7">
        <f>[8]Sheet1!E6/[8]Sheet1!B6</f>
        <v>0.763157894736842</v>
      </c>
      <c r="AI6" s="7">
        <f>[13]Sheet1!E6/[13]Sheet1!B6</f>
        <v>0.605263157894737</v>
      </c>
      <c r="AJ6" s="7">
        <f t="shared" si="0"/>
        <v>0.826889090046985</v>
      </c>
      <c r="AK6" s="4">
        <v>0</v>
      </c>
      <c r="AM6" s="4">
        <f t="shared" si="1"/>
        <v>0.826889090046985</v>
      </c>
    </row>
    <row r="7" spans="1:39">
      <c r="A7" s="5" t="s">
        <v>39</v>
      </c>
      <c r="B7" s="6">
        <v>1</v>
      </c>
      <c r="C7" s="7">
        <v>1</v>
      </c>
      <c r="D7" s="7">
        <v>1</v>
      </c>
      <c r="E7" s="7">
        <v>1</v>
      </c>
      <c r="F7" s="7">
        <v>1</v>
      </c>
      <c r="G7" s="7">
        <v>1</v>
      </c>
      <c r="H7" s="7">
        <v>1</v>
      </c>
      <c r="I7" s="7">
        <v>1</v>
      </c>
      <c r="J7" s="7">
        <v>1</v>
      </c>
      <c r="K7" s="7">
        <v>1</v>
      </c>
      <c r="L7" s="7">
        <v>1</v>
      </c>
      <c r="M7" s="7">
        <v>1</v>
      </c>
      <c r="N7" s="7">
        <v>1</v>
      </c>
      <c r="O7" s="7">
        <v>1</v>
      </c>
      <c r="P7" s="7">
        <v>0.666666666666667</v>
      </c>
      <c r="Q7" s="7">
        <v>1</v>
      </c>
      <c r="R7" s="7">
        <v>1</v>
      </c>
      <c r="S7" s="7">
        <v>1</v>
      </c>
      <c r="T7" s="7">
        <v>1</v>
      </c>
      <c r="U7" s="7">
        <v>1</v>
      </c>
      <c r="V7" s="7">
        <v>0.96969696969697</v>
      </c>
      <c r="W7" s="7">
        <v>0.727272727272727</v>
      </c>
      <c r="X7" s="7">
        <v>0.878787878787879</v>
      </c>
      <c r="Y7" s="7">
        <v>0.848484848484849</v>
      </c>
      <c r="Z7" s="7">
        <v>1</v>
      </c>
      <c r="AA7" s="7">
        <v>0.96969696969697</v>
      </c>
      <c r="AB7" s="7">
        <f>[1]Sheet1!E7/[1]Sheet1!B7</f>
        <v>0.787878787878788</v>
      </c>
      <c r="AC7" s="7">
        <f>[2]Sheet1!E7/[2]Sheet1!B7</f>
        <v>0.96969696969697</v>
      </c>
      <c r="AD7" s="7">
        <f>[3]Sheet1!E7/[3]Sheet1!B7</f>
        <v>0.393939393939394</v>
      </c>
      <c r="AE7" s="7">
        <f>[4]Sheet1!E7/[4]Sheet1!B7</f>
        <v>0.96969696969697</v>
      </c>
      <c r="AF7" s="7">
        <f>[5]Sheet1!E7/[5]Sheet1!B7</f>
        <v>0.909090909090909</v>
      </c>
      <c r="AG7" s="7">
        <f>[6]Sheet1!E7/[6]Sheet1!B7</f>
        <v>0.848484848484849</v>
      </c>
      <c r="AH7" s="7">
        <f>[8]Sheet1!E7/[8]Sheet1!B7</f>
        <v>0.757575757575758</v>
      </c>
      <c r="AI7" s="7">
        <f>[13]Sheet1!E7/[13]Sheet1!B7</f>
        <v>0.636363636363636</v>
      </c>
      <c r="AJ7" s="7">
        <f t="shared" si="0"/>
        <v>0.930211202938476</v>
      </c>
      <c r="AK7" s="4">
        <v>0</v>
      </c>
      <c r="AL7" s="4">
        <v>3</v>
      </c>
      <c r="AM7" s="4">
        <f t="shared" si="1"/>
        <v>0.921211202938476</v>
      </c>
    </row>
    <row r="8" s="1" customFormat="1" spans="1:66">
      <c r="A8" s="4" t="s">
        <v>57</v>
      </c>
      <c r="B8" s="6">
        <v>0.947368421052632</v>
      </c>
      <c r="C8" s="7">
        <v>1</v>
      </c>
      <c r="D8" s="7">
        <v>0.973684210526316</v>
      </c>
      <c r="E8" s="7">
        <v>0.972222222222222</v>
      </c>
      <c r="F8" s="7">
        <v>0.972222222222222</v>
      </c>
      <c r="G8" s="7">
        <v>0.973684210526316</v>
      </c>
      <c r="H8" s="7">
        <v>1</v>
      </c>
      <c r="I8" s="7">
        <v>1</v>
      </c>
      <c r="J8" s="7">
        <v>1</v>
      </c>
      <c r="K8" s="7">
        <v>0.923076923076923</v>
      </c>
      <c r="L8" s="7">
        <v>1</v>
      </c>
      <c r="M8" s="7">
        <v>1</v>
      </c>
      <c r="N8" s="7">
        <v>0.948717948717949</v>
      </c>
      <c r="O8" s="7">
        <v>0.897435897435897</v>
      </c>
      <c r="P8" s="7">
        <v>0.975</v>
      </c>
      <c r="Q8" s="7">
        <v>0.923076923076923</v>
      </c>
      <c r="R8" s="7">
        <v>1</v>
      </c>
      <c r="S8" s="7">
        <v>0.975</v>
      </c>
      <c r="T8" s="7">
        <v>1</v>
      </c>
      <c r="U8" s="7">
        <v>0.9</v>
      </c>
      <c r="V8" s="7">
        <v>1</v>
      </c>
      <c r="W8" s="7">
        <v>0.975</v>
      </c>
      <c r="X8" s="7">
        <v>1</v>
      </c>
      <c r="Y8" s="7">
        <v>0.975</v>
      </c>
      <c r="Z8" s="7">
        <v>0.875</v>
      </c>
      <c r="AA8" s="7">
        <v>0.95</v>
      </c>
      <c r="AB8" s="7">
        <f>[1]Sheet1!E17/[1]Sheet1!B17</f>
        <v>0.975</v>
      </c>
      <c r="AC8" s="7">
        <f>[2]Sheet1!E17/[2]Sheet1!B17</f>
        <v>0.8</v>
      </c>
      <c r="AD8" s="7">
        <f>[3]Sheet1!E17/[3]Sheet1!B17</f>
        <v>1</v>
      </c>
      <c r="AE8" s="7">
        <f>[4]Sheet1!E17/[4]Sheet1!B17</f>
        <v>0.975</v>
      </c>
      <c r="AF8" s="7">
        <f>[5]Sheet1!E17/[5]Sheet1!B17</f>
        <v>1</v>
      </c>
      <c r="AG8" s="7">
        <f>[6]Sheet1!E17/[6]Sheet1!B17</f>
        <v>0.925</v>
      </c>
      <c r="AH8" s="7">
        <f>[8]Sheet1!E17/[8]Sheet1!B17</f>
        <v>0.925</v>
      </c>
      <c r="AI8" s="7">
        <f>[13]Sheet1!E17/[13]Sheet1!B17</f>
        <v>1</v>
      </c>
      <c r="AJ8" s="7">
        <f t="shared" si="0"/>
        <v>0.962317847844164</v>
      </c>
      <c r="AK8" s="4">
        <v>0</v>
      </c>
      <c r="AL8" s="4">
        <v>2</v>
      </c>
      <c r="AM8" s="4">
        <f t="shared" si="1"/>
        <v>0.956317847844164</v>
      </c>
      <c r="AN8" s="4"/>
      <c r="AO8" s="4"/>
      <c r="AP8" s="4"/>
      <c r="AQ8" s="4"/>
      <c r="AR8" s="4"/>
      <c r="AS8" s="4"/>
      <c r="AT8" s="4"/>
      <c r="AU8" s="7"/>
      <c r="AV8" s="14"/>
      <c r="AW8" s="3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</row>
    <row r="9" spans="1:39">
      <c r="A9" s="5" t="s">
        <v>24</v>
      </c>
      <c r="B9" s="6">
        <v>0.970588235294118</v>
      </c>
      <c r="C9" s="7">
        <v>1</v>
      </c>
      <c r="D9" s="7">
        <v>0.852941176470588</v>
      </c>
      <c r="E9" s="7">
        <v>0.972222222222222</v>
      </c>
      <c r="F9" s="7">
        <v>1</v>
      </c>
      <c r="G9" s="7">
        <v>0.970588235294118</v>
      </c>
      <c r="H9" s="7">
        <v>0.971428571428571</v>
      </c>
      <c r="I9" s="7">
        <v>0.8</v>
      </c>
      <c r="J9" s="7">
        <v>1</v>
      </c>
      <c r="K9" s="7">
        <v>0.914285714285714</v>
      </c>
      <c r="L9" s="7">
        <v>0.942857142857143</v>
      </c>
      <c r="M9" s="7">
        <v>0.911764705882353</v>
      </c>
      <c r="N9" s="7">
        <v>0.914285714285714</v>
      </c>
      <c r="O9" s="7">
        <v>0.914285714285714</v>
      </c>
      <c r="P9" s="7">
        <v>0.571428571428571</v>
      </c>
      <c r="Q9" s="7">
        <v>0.857142857142857</v>
      </c>
      <c r="R9" s="7">
        <v>0.914285714285714</v>
      </c>
      <c r="S9" s="7">
        <v>0.885714285714286</v>
      </c>
      <c r="T9" s="7">
        <v>0.351351351351351</v>
      </c>
      <c r="U9" s="7">
        <v>0.891891891891892</v>
      </c>
      <c r="V9" s="7">
        <v>0.864864864864865</v>
      </c>
      <c r="W9" s="7">
        <v>0.864864864864865</v>
      </c>
      <c r="X9" s="7">
        <v>0.756756756756757</v>
      </c>
      <c r="Y9" s="7">
        <v>0.243243243243243</v>
      </c>
      <c r="Z9" s="7">
        <v>0.324324324324324</v>
      </c>
      <c r="AA9" s="7">
        <v>0.783783783783784</v>
      </c>
      <c r="AB9" s="7">
        <f>[1]Sheet1!E18/[1]Sheet1!B18</f>
        <v>0.783783783783784</v>
      </c>
      <c r="AC9" s="7">
        <f>[2]Sheet1!E18/[2]Sheet1!B18</f>
        <v>0.783783783783784</v>
      </c>
      <c r="AD9" s="7">
        <f>[3]Sheet1!E18/[3]Sheet1!B18</f>
        <v>0.783783783783784</v>
      </c>
      <c r="AE9" s="4">
        <f>[4]Sheet1!E18/[4]Sheet1!B18</f>
        <v>0.756756756756757</v>
      </c>
      <c r="AF9" s="7">
        <f>[5]Sheet1!E18/[5]Sheet1!B18</f>
        <v>0.783783783783784</v>
      </c>
      <c r="AG9" s="7">
        <f>[6]Sheet1!E18/[6]Sheet1!B18</f>
        <v>0.756756756756757</v>
      </c>
      <c r="AH9" s="7">
        <f>[8]Sheet1!E18/[8]Sheet1!B18</f>
        <v>0.810810810810811</v>
      </c>
      <c r="AI9" s="7">
        <f>[13]Sheet1!E18/[13]Sheet1!B18</f>
        <v>0.837837837837838</v>
      </c>
      <c r="AJ9" s="7">
        <f t="shared" si="0"/>
        <v>0.815283618224795</v>
      </c>
      <c r="AK9" s="3">
        <v>0</v>
      </c>
      <c r="AL9" s="4">
        <v>1</v>
      </c>
      <c r="AM9" s="4">
        <f t="shared" si="1"/>
        <v>0.812283618224795</v>
      </c>
    </row>
    <row r="10" spans="1:39">
      <c r="A10" s="5" t="s">
        <v>70</v>
      </c>
      <c r="B10" s="6">
        <v>1</v>
      </c>
      <c r="C10" s="7">
        <v>1</v>
      </c>
      <c r="D10" s="7">
        <v>1</v>
      </c>
      <c r="E10" s="7">
        <v>1</v>
      </c>
      <c r="F10" s="7">
        <v>0.975</v>
      </c>
      <c r="G10" s="7">
        <v>1</v>
      </c>
      <c r="H10" s="7">
        <v>1</v>
      </c>
      <c r="I10" s="7">
        <v>1</v>
      </c>
      <c r="J10" s="7">
        <v>1</v>
      </c>
      <c r="K10" s="7">
        <v>1</v>
      </c>
      <c r="L10" s="7">
        <v>1</v>
      </c>
      <c r="M10" s="7">
        <v>1</v>
      </c>
      <c r="N10" s="7">
        <v>1</v>
      </c>
      <c r="O10" s="7">
        <v>0.918918918918919</v>
      </c>
      <c r="P10" s="7">
        <v>0.972972972972973</v>
      </c>
      <c r="Q10" s="7">
        <v>0.972972972972973</v>
      </c>
      <c r="R10" s="7">
        <v>0.972972972972973</v>
      </c>
      <c r="S10" s="7">
        <v>1</v>
      </c>
      <c r="T10" s="7">
        <v>0.973684210526316</v>
      </c>
      <c r="U10" s="7">
        <v>1</v>
      </c>
      <c r="V10" s="7">
        <v>1</v>
      </c>
      <c r="W10" s="7">
        <v>0.973684210526316</v>
      </c>
      <c r="X10" s="7">
        <v>1</v>
      </c>
      <c r="Y10" s="7">
        <v>0.973684210526316</v>
      </c>
      <c r="Z10" s="7">
        <v>0.973684210526316</v>
      </c>
      <c r="AA10" s="7">
        <v>0.947368421052632</v>
      </c>
      <c r="AB10" s="7">
        <f>[1]Sheet1!E19/[1]Sheet1!B19</f>
        <v>1</v>
      </c>
      <c r="AC10" s="7">
        <f>[2]Sheet1!E19/[2]Sheet1!B19</f>
        <v>0.921052631578947</v>
      </c>
      <c r="AD10" s="7">
        <f>[3]Sheet1!E19/[3]Sheet1!B19</f>
        <v>0.973684210526316</v>
      </c>
      <c r="AE10" s="7">
        <f>[4]Sheet1!E19/[4]Sheet1!B19</f>
        <v>1</v>
      </c>
      <c r="AF10" s="7">
        <f>[5]Sheet1!E19/[5]Sheet1!B19</f>
        <v>0.973684210526316</v>
      </c>
      <c r="AG10" s="7">
        <f>[6]Sheet1!E19/[6]Sheet1!B19</f>
        <v>1</v>
      </c>
      <c r="AH10" s="7">
        <f>[8]Sheet1!E19/[8]Sheet1!B19</f>
        <v>1</v>
      </c>
      <c r="AI10" s="7">
        <f>[13]Sheet1!E19/[13]Sheet1!B19</f>
        <v>1</v>
      </c>
      <c r="AJ10" s="7">
        <f t="shared" si="0"/>
        <v>0.985556489503858</v>
      </c>
      <c r="AK10" s="4">
        <v>0</v>
      </c>
      <c r="AL10" s="4">
        <v>1</v>
      </c>
      <c r="AM10" s="4">
        <f t="shared" si="1"/>
        <v>0.982556489503858</v>
      </c>
    </row>
    <row r="11" spans="1:39">
      <c r="A11" s="5" t="s">
        <v>20</v>
      </c>
      <c r="B11" s="6">
        <v>0.918918918918919</v>
      </c>
      <c r="C11" s="7">
        <v>1</v>
      </c>
      <c r="D11" s="7">
        <v>1</v>
      </c>
      <c r="E11" s="7">
        <v>0.975</v>
      </c>
      <c r="F11" s="7">
        <v>0.9</v>
      </c>
      <c r="G11" s="7">
        <v>0.72972972972973</v>
      </c>
      <c r="H11" s="7">
        <v>0.921052631578947</v>
      </c>
      <c r="I11" s="7">
        <v>0.710526315789474</v>
      </c>
      <c r="J11" s="7">
        <v>0.975</v>
      </c>
      <c r="K11" s="7">
        <v>0.736842105263158</v>
      </c>
      <c r="L11" s="7">
        <v>0.947368421052632</v>
      </c>
      <c r="M11" s="7">
        <v>1</v>
      </c>
      <c r="N11" s="7">
        <v>0.973684210526316</v>
      </c>
      <c r="O11" s="7">
        <v>0.842105263157895</v>
      </c>
      <c r="P11" s="7">
        <v>0.605263157894737</v>
      </c>
      <c r="Q11" s="7">
        <v>0.710526315789474</v>
      </c>
      <c r="R11" s="7">
        <v>0.815789473684211</v>
      </c>
      <c r="S11" s="7">
        <v>0.973684210526316</v>
      </c>
      <c r="T11" s="7">
        <v>0.717948717948718</v>
      </c>
      <c r="U11" s="7">
        <v>0.717948717948718</v>
      </c>
      <c r="V11" s="7">
        <v>0.794871794871795</v>
      </c>
      <c r="W11" s="7">
        <v>0.871794871794872</v>
      </c>
      <c r="X11" s="7">
        <v>0.717948717948718</v>
      </c>
      <c r="Y11" s="7">
        <v>0.666666666666667</v>
      </c>
      <c r="Z11" s="7">
        <v>0.615384615384615</v>
      </c>
      <c r="AA11" s="7">
        <v>0.692307692307692</v>
      </c>
      <c r="AB11" s="7">
        <f>[1]Sheet1!E20/[1]Sheet1!B20</f>
        <v>0.641025641025641</v>
      </c>
      <c r="AC11" s="7">
        <f>[2]Sheet1!E20/[2]Sheet1!B20</f>
        <v>0.692307692307692</v>
      </c>
      <c r="AD11" s="7">
        <f>[3]Sheet1!E20/[3]Sheet1!B20</f>
        <v>0.666666666666667</v>
      </c>
      <c r="AE11" s="7">
        <f>[4]Sheet1!E20/[4]Sheet1!B20</f>
        <v>0.538461538461538</v>
      </c>
      <c r="AF11" s="7">
        <f>[5]Sheet1!E20/[5]Sheet1!B20</f>
        <v>0.512820512820513</v>
      </c>
      <c r="AG11" s="7">
        <f>[6]Sheet1!E20/[6]Sheet1!B20</f>
        <v>0.615384615384615</v>
      </c>
      <c r="AH11" s="4">
        <f>[8]Sheet1!E20/[8]Sheet1!B20</f>
        <v>0.58974358974359</v>
      </c>
      <c r="AI11" s="7">
        <f>[13]Sheet1!E20/[13]Sheet1!B20</f>
        <v>0.666666666666667</v>
      </c>
      <c r="AJ11" s="7">
        <f t="shared" si="0"/>
        <v>0.781417357733148</v>
      </c>
      <c r="AK11" s="4">
        <v>0</v>
      </c>
      <c r="AL11" s="4">
        <v>1</v>
      </c>
      <c r="AM11" s="4">
        <f t="shared" si="1"/>
        <v>0.778417357733148</v>
      </c>
    </row>
    <row r="12" spans="1:39">
      <c r="A12" s="5" t="s">
        <v>58</v>
      </c>
      <c r="B12" s="6">
        <v>1</v>
      </c>
      <c r="C12" s="7">
        <v>1</v>
      </c>
      <c r="D12" s="7">
        <v>1</v>
      </c>
      <c r="E12" s="7">
        <v>0.743589743589744</v>
      </c>
      <c r="F12" s="7">
        <v>1</v>
      </c>
      <c r="G12" s="7">
        <v>1</v>
      </c>
      <c r="H12" s="7">
        <v>0.973684210526316</v>
      </c>
      <c r="I12" s="7">
        <v>1</v>
      </c>
      <c r="J12" s="7">
        <v>0.925</v>
      </c>
      <c r="K12" s="7">
        <v>1</v>
      </c>
      <c r="L12" s="7">
        <v>1</v>
      </c>
      <c r="M12" s="7">
        <v>1</v>
      </c>
      <c r="N12" s="7">
        <v>1</v>
      </c>
      <c r="O12" s="7">
        <v>1</v>
      </c>
      <c r="P12" s="7">
        <v>0.923076923076923</v>
      </c>
      <c r="Q12" s="7">
        <v>0.973684210526316</v>
      </c>
      <c r="R12" s="7">
        <v>0.973684210526316</v>
      </c>
      <c r="S12" s="7">
        <v>0.973684210526316</v>
      </c>
      <c r="T12" s="7">
        <v>0.945945945945946</v>
      </c>
      <c r="U12" s="7">
        <v>1</v>
      </c>
      <c r="V12" s="7">
        <v>1</v>
      </c>
      <c r="W12" s="7">
        <v>0.945945945945946</v>
      </c>
      <c r="X12" s="7">
        <v>0.918918918918919</v>
      </c>
      <c r="Y12" s="7">
        <v>0.918918918918919</v>
      </c>
      <c r="Z12" s="7">
        <v>0.945945945945946</v>
      </c>
      <c r="AA12" s="7">
        <v>0.945945945945946</v>
      </c>
      <c r="AB12" s="7">
        <f>[1]Sheet1!E21/[1]Sheet1!B21</f>
        <v>0.945945945945946</v>
      </c>
      <c r="AC12" s="7">
        <f>[2]Sheet1!E21/[2]Sheet1!B21</f>
        <v>0.945945945945946</v>
      </c>
      <c r="AD12" s="7">
        <f>[3]Sheet1!E21/[3]Sheet1!B21</f>
        <v>0.918918918918919</v>
      </c>
      <c r="AE12" s="7">
        <f>[4]Sheet1!E21/[4]Sheet1!B21</f>
        <v>0.918918918918919</v>
      </c>
      <c r="AF12" s="7">
        <f>[5]Sheet1!E21/[5]Sheet1!B21</f>
        <v>0.918918918918919</v>
      </c>
      <c r="AG12" s="7">
        <f>[6]Sheet1!E21/[6]Sheet1!B21</f>
        <v>0.918918918918919</v>
      </c>
      <c r="AH12" s="7">
        <f>[8]Sheet1!E21/[8]Sheet1!B21</f>
        <v>1</v>
      </c>
      <c r="AI12" s="7">
        <f>[13]Sheet1!E21/[13]Sheet1!B21</f>
        <v>1</v>
      </c>
      <c r="AJ12" s="7">
        <f t="shared" si="0"/>
        <v>0.959866445392762</v>
      </c>
      <c r="AK12" s="4">
        <v>0</v>
      </c>
      <c r="AM12" s="4">
        <f t="shared" si="1"/>
        <v>0.959866445392762</v>
      </c>
    </row>
    <row r="13" spans="1:39">
      <c r="A13" s="5" t="s">
        <v>51</v>
      </c>
      <c r="B13" s="6">
        <v>1</v>
      </c>
      <c r="C13" s="7">
        <v>1</v>
      </c>
      <c r="D13" s="7">
        <v>1</v>
      </c>
      <c r="E13" s="7">
        <v>0.888888888888889</v>
      </c>
      <c r="F13" s="7">
        <v>1</v>
      </c>
      <c r="G13" s="7">
        <v>1</v>
      </c>
      <c r="H13" s="7">
        <v>0.96969696969697</v>
      </c>
      <c r="I13" s="7">
        <v>1</v>
      </c>
      <c r="J13" s="7">
        <v>1</v>
      </c>
      <c r="K13" s="7">
        <v>1</v>
      </c>
      <c r="L13" s="7">
        <v>1</v>
      </c>
      <c r="M13" s="7">
        <v>1</v>
      </c>
      <c r="N13" s="7">
        <v>1</v>
      </c>
      <c r="O13" s="7">
        <v>0.96875</v>
      </c>
      <c r="P13" s="7">
        <v>0.666666666666667</v>
      </c>
      <c r="Q13" s="7">
        <v>0.84375</v>
      </c>
      <c r="R13" s="7">
        <v>0.909090909090909</v>
      </c>
      <c r="S13" s="7">
        <v>0.939393939393939</v>
      </c>
      <c r="T13" s="7">
        <v>0.878787878787879</v>
      </c>
      <c r="U13" s="7">
        <v>1</v>
      </c>
      <c r="V13" s="7">
        <v>0.96969696969697</v>
      </c>
      <c r="W13" s="7">
        <v>0.909090909090909</v>
      </c>
      <c r="X13" s="7">
        <v>0.939393939393939</v>
      </c>
      <c r="Y13" s="7">
        <v>0.939393939393939</v>
      </c>
      <c r="Z13" s="7">
        <v>0.787878787878788</v>
      </c>
      <c r="AA13" s="7">
        <v>0.878787878787879</v>
      </c>
      <c r="AB13" s="7">
        <f>[1]Sheet1!E22/[1]Sheet1!B22</f>
        <v>0.96969696969697</v>
      </c>
      <c r="AC13" s="7">
        <f>[2]Sheet1!E22/[2]Sheet1!B22</f>
        <v>0.878787878787879</v>
      </c>
      <c r="AD13" s="7">
        <f>[3]Sheet1!E22/[3]Sheet1!B22</f>
        <v>0.939393939393939</v>
      </c>
      <c r="AE13" s="7">
        <f>[4]Sheet1!E22/[4]Sheet1!B22</f>
        <v>0.96969696969697</v>
      </c>
      <c r="AF13" s="7">
        <f>[5]Sheet1!E22/[5]Sheet1!B22</f>
        <v>0.96969696969697</v>
      </c>
      <c r="AG13" s="7">
        <f>[6]Sheet1!E22/[6]Sheet1!B22</f>
        <v>1</v>
      </c>
      <c r="AH13" s="7">
        <f>[8]Sheet1!E22/[8]Sheet1!B22</f>
        <v>1</v>
      </c>
      <c r="AI13" s="7">
        <f>[13]Sheet1!E22/[13]Sheet1!B22</f>
        <v>1</v>
      </c>
      <c r="AJ13" s="7">
        <f t="shared" si="0"/>
        <v>0.945955769819406</v>
      </c>
      <c r="AK13" s="4">
        <v>0</v>
      </c>
      <c r="AL13" s="4">
        <v>1</v>
      </c>
      <c r="AM13" s="4">
        <f t="shared" si="1"/>
        <v>0.942955769819406</v>
      </c>
    </row>
    <row r="14" s="1" customFormat="1" spans="1:78">
      <c r="A14" s="5" t="s">
        <v>49</v>
      </c>
      <c r="B14" s="6">
        <v>0.888888888888889</v>
      </c>
      <c r="C14" s="7">
        <v>0.944444444444444</v>
      </c>
      <c r="D14" s="7">
        <v>1</v>
      </c>
      <c r="E14" s="7">
        <v>0.53125</v>
      </c>
      <c r="F14" s="7">
        <v>0.65625</v>
      </c>
      <c r="G14" s="7">
        <v>0.972222222222222</v>
      </c>
      <c r="H14" s="7">
        <v>1</v>
      </c>
      <c r="I14" s="7">
        <v>1</v>
      </c>
      <c r="J14" s="7">
        <v>0.90625</v>
      </c>
      <c r="K14" s="7">
        <v>0.972222222222222</v>
      </c>
      <c r="L14" s="7">
        <v>0.972222222222222</v>
      </c>
      <c r="M14" s="7">
        <v>0.944444444444444</v>
      </c>
      <c r="N14" s="7">
        <v>0.916666666666667</v>
      </c>
      <c r="O14" s="7">
        <v>0.944444444444444</v>
      </c>
      <c r="P14" s="7">
        <v>0.972222222222222</v>
      </c>
      <c r="Q14" s="7">
        <v>1</v>
      </c>
      <c r="R14" s="7">
        <v>1</v>
      </c>
      <c r="S14" s="7">
        <v>0.972222222222222</v>
      </c>
      <c r="T14" s="7">
        <v>1</v>
      </c>
      <c r="U14" s="7">
        <v>0.972222222222222</v>
      </c>
      <c r="V14" s="7">
        <v>0.972222222222222</v>
      </c>
      <c r="W14" s="7">
        <v>0.944444444444444</v>
      </c>
      <c r="X14" s="7">
        <v>0.944444444444444</v>
      </c>
      <c r="Y14" s="7">
        <v>0.916666666666667</v>
      </c>
      <c r="Z14" s="7">
        <v>0.944444444444444</v>
      </c>
      <c r="AA14" s="7">
        <v>0.944444444444444</v>
      </c>
      <c r="AB14" s="7">
        <f>[1]Sheet1!E32/[1]Sheet1!B32</f>
        <v>0.944444444444444</v>
      </c>
      <c r="AC14" s="7">
        <f>[2]Sheet1!E32/[2]Sheet1!B32</f>
        <v>0.861111111111111</v>
      </c>
      <c r="AD14" s="7">
        <f>[3]Sheet1!E32/[3]Sheet1!B32</f>
        <v>0.944444444444444</v>
      </c>
      <c r="AE14" s="7">
        <f>[4]Sheet1!E32/[4]Sheet1!B32</f>
        <v>0.972222222222222</v>
      </c>
      <c r="AF14" s="7">
        <f>[5]Sheet1!E32/[5]Sheet1!B32</f>
        <v>0.972222222222222</v>
      </c>
      <c r="AG14" s="7">
        <f>[6]Sheet1!E32/[6]Sheet1!B32</f>
        <v>1</v>
      </c>
      <c r="AH14" s="7">
        <f>[8]Sheet1!E32/[8]Sheet1!B32</f>
        <v>0.944444444444444</v>
      </c>
      <c r="AI14" s="7">
        <f>[13]Sheet1!E32/[13]Sheet1!B32</f>
        <v>1</v>
      </c>
      <c r="AJ14" s="7">
        <f t="shared" si="0"/>
        <v>0.935500841750841</v>
      </c>
      <c r="AK14" s="4">
        <v>13</v>
      </c>
      <c r="AL14" s="3">
        <v>1</v>
      </c>
      <c r="AM14" s="4">
        <f t="shared" si="1"/>
        <v>0.937700841750841</v>
      </c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4"/>
      <c r="BO14" s="4"/>
      <c r="BP14" s="4"/>
      <c r="BQ14" s="4"/>
      <c r="BR14" s="4"/>
      <c r="BS14" s="4"/>
      <c r="BT14" s="4"/>
      <c r="BU14" s="15"/>
      <c r="BV14" s="5"/>
      <c r="BW14" s="4"/>
      <c r="BX14" s="4"/>
      <c r="BY14" s="4"/>
      <c r="BZ14" s="4"/>
    </row>
    <row r="15" spans="1:39">
      <c r="A15" s="5" t="s">
        <v>34</v>
      </c>
      <c r="B15" s="6">
        <v>1</v>
      </c>
      <c r="C15" s="7">
        <v>1</v>
      </c>
      <c r="D15" s="7">
        <v>1</v>
      </c>
      <c r="E15" s="7">
        <v>1</v>
      </c>
      <c r="F15" s="7">
        <v>1</v>
      </c>
      <c r="G15" s="7">
        <v>1</v>
      </c>
      <c r="H15" s="7">
        <v>1</v>
      </c>
      <c r="I15" s="7">
        <v>1</v>
      </c>
      <c r="J15" s="7">
        <v>1</v>
      </c>
      <c r="K15" s="7">
        <v>1</v>
      </c>
      <c r="L15" s="7">
        <v>1</v>
      </c>
      <c r="M15" s="7">
        <v>0.96969696969697</v>
      </c>
      <c r="N15" s="7">
        <v>1</v>
      </c>
      <c r="O15" s="7">
        <v>1</v>
      </c>
      <c r="P15" s="7">
        <v>0.891891891891892</v>
      </c>
      <c r="Q15" s="7">
        <v>1</v>
      </c>
      <c r="R15" s="7">
        <v>0.945945945945946</v>
      </c>
      <c r="S15" s="7">
        <v>0.837837837837838</v>
      </c>
      <c r="T15" s="7">
        <v>0.916666666666667</v>
      </c>
      <c r="U15" s="7">
        <v>0.972222222222222</v>
      </c>
      <c r="V15" s="7">
        <v>0.5</v>
      </c>
      <c r="W15" s="7">
        <v>0.888888888888889</v>
      </c>
      <c r="X15" s="7">
        <v>0.833333333333333</v>
      </c>
      <c r="Y15" s="7">
        <v>0.333333333333333</v>
      </c>
      <c r="Z15" s="7">
        <v>0.777777777777778</v>
      </c>
      <c r="AA15" s="7">
        <v>0.944444444444444</v>
      </c>
      <c r="AB15" s="7">
        <f>[1]Sheet1!E33/[1]Sheet1!B33</f>
        <v>0.805555555555556</v>
      </c>
      <c r="AC15" s="7">
        <f>[2]Sheet1!E33/[2]Sheet1!B33</f>
        <v>0.805555555555556</v>
      </c>
      <c r="AD15" s="7">
        <f>[3]Sheet1!E33/[3]Sheet1!B33</f>
        <v>0.972222222222222</v>
      </c>
      <c r="AE15" s="7">
        <f>[4]Sheet1!E33/[4]Sheet1!B33</f>
        <v>0.944444444444444</v>
      </c>
      <c r="AF15" s="7">
        <f>[5]Sheet1!E33/[5]Sheet1!B33</f>
        <v>0.833333333333333</v>
      </c>
      <c r="AG15" s="7">
        <f>[6]Sheet1!E33/[6]Sheet1!B33</f>
        <v>0.694444444444444</v>
      </c>
      <c r="AH15" s="7">
        <f>[8]Sheet1!E33/[8]Sheet1!B33</f>
        <v>0.861111111111111</v>
      </c>
      <c r="AI15" s="7">
        <f>[13]Sheet1!E33/[13]Sheet1!B33</f>
        <v>0.916666666666667</v>
      </c>
      <c r="AJ15" s="7">
        <f t="shared" si="0"/>
        <v>0.900869878142605</v>
      </c>
      <c r="AK15" s="4">
        <v>0</v>
      </c>
      <c r="AL15" s="4">
        <v>1</v>
      </c>
      <c r="AM15" s="4">
        <f t="shared" si="1"/>
        <v>0.897869878142605</v>
      </c>
    </row>
    <row r="16" spans="1:39">
      <c r="A16" s="5" t="s">
        <v>47</v>
      </c>
      <c r="B16" s="6">
        <v>0.9375</v>
      </c>
      <c r="C16" s="7">
        <v>1</v>
      </c>
      <c r="D16" s="7">
        <v>1</v>
      </c>
      <c r="E16" s="7">
        <v>1</v>
      </c>
      <c r="F16" s="7">
        <v>1</v>
      </c>
      <c r="G16" s="7">
        <v>1</v>
      </c>
      <c r="H16" s="7">
        <v>1</v>
      </c>
      <c r="I16" s="7">
        <v>1</v>
      </c>
      <c r="J16" s="7">
        <v>0.947368421052632</v>
      </c>
      <c r="K16" s="7">
        <v>0.918918918918919</v>
      </c>
      <c r="L16" s="7">
        <v>1</v>
      </c>
      <c r="M16" s="7">
        <v>0.9375</v>
      </c>
      <c r="N16" s="7">
        <v>1</v>
      </c>
      <c r="O16" s="7">
        <v>0.540540540540541</v>
      </c>
      <c r="P16" s="7">
        <v>0.486486486486487</v>
      </c>
      <c r="Q16" s="7">
        <v>0.702702702702703</v>
      </c>
      <c r="R16" s="7">
        <v>1</v>
      </c>
      <c r="S16" s="7">
        <v>0.973684210526316</v>
      </c>
      <c r="T16" s="7">
        <v>1</v>
      </c>
      <c r="U16" s="7">
        <v>1</v>
      </c>
      <c r="V16" s="7">
        <v>1</v>
      </c>
      <c r="W16" s="7">
        <v>1</v>
      </c>
      <c r="X16" s="7">
        <v>0.945945945945946</v>
      </c>
      <c r="Y16" s="7">
        <v>1</v>
      </c>
      <c r="Z16" s="7">
        <v>0.972972972972973</v>
      </c>
      <c r="AA16" s="7">
        <v>1</v>
      </c>
      <c r="AB16" s="7">
        <f>[1]Sheet1!E34/[1]Sheet1!B34</f>
        <v>0.945945945945946</v>
      </c>
      <c r="AC16" s="7">
        <f>[2]Sheet1!E34/[2]Sheet1!B34</f>
        <v>0.72972972972973</v>
      </c>
      <c r="AD16" s="7">
        <f>[3]Sheet1!E34/[3]Sheet1!B34</f>
        <v>0.945945945945946</v>
      </c>
      <c r="AE16" s="7">
        <f>[4]Sheet1!E34/[4]Sheet1!B34</f>
        <v>0.918918918918919</v>
      </c>
      <c r="AF16" s="7">
        <f>[5]Sheet1!E34/[5]Sheet1!B34</f>
        <v>1</v>
      </c>
      <c r="AG16" s="7">
        <f>[6]Sheet1!E34/[6]Sheet1!B34</f>
        <v>1</v>
      </c>
      <c r="AH16" s="7">
        <f>[8]Sheet1!E34/[8]Sheet1!B34</f>
        <v>1</v>
      </c>
      <c r="AI16" s="7">
        <f>[13]Sheet1!E34/[13]Sheet1!B34</f>
        <v>1</v>
      </c>
      <c r="AJ16" s="7">
        <f t="shared" si="0"/>
        <v>0.936489719384456</v>
      </c>
      <c r="AK16" s="4">
        <v>0</v>
      </c>
      <c r="AL16" s="4">
        <v>1</v>
      </c>
      <c r="AM16" s="4">
        <f t="shared" si="1"/>
        <v>0.933489719384456</v>
      </c>
    </row>
    <row r="17" spans="1:39">
      <c r="A17" s="5" t="s">
        <v>36</v>
      </c>
      <c r="B17" s="6">
        <v>1</v>
      </c>
      <c r="C17" s="7">
        <v>0.96969696969697</v>
      </c>
      <c r="D17" s="7">
        <v>1</v>
      </c>
      <c r="E17" s="7">
        <v>0.921052631578947</v>
      </c>
      <c r="F17" s="7">
        <v>0.947368421052632</v>
      </c>
      <c r="G17" s="7">
        <v>1</v>
      </c>
      <c r="H17" s="7">
        <v>0.945945945945946</v>
      </c>
      <c r="I17" s="7">
        <v>1</v>
      </c>
      <c r="J17" s="7">
        <v>1</v>
      </c>
      <c r="K17" s="7">
        <v>0.894736842105263</v>
      </c>
      <c r="L17" s="7">
        <v>0.921052631578947</v>
      </c>
      <c r="M17" s="7">
        <v>1</v>
      </c>
      <c r="N17" s="7">
        <v>0.973684210526316</v>
      </c>
      <c r="O17" s="7">
        <v>0.552631578947368</v>
      </c>
      <c r="P17" s="7">
        <v>0.918918918918919</v>
      </c>
      <c r="Q17" s="7">
        <v>0.891891891891892</v>
      </c>
      <c r="R17" s="7">
        <v>0.972972972972973</v>
      </c>
      <c r="S17" s="7">
        <v>0.918918918918919</v>
      </c>
      <c r="T17" s="7">
        <v>0.972972972972973</v>
      </c>
      <c r="U17" s="7">
        <v>1</v>
      </c>
      <c r="V17" s="7">
        <v>1</v>
      </c>
      <c r="W17" s="7">
        <v>0.864864864864865</v>
      </c>
      <c r="X17" s="7">
        <v>0.783783783783784</v>
      </c>
      <c r="Y17" s="7">
        <v>0.702702702702703</v>
      </c>
      <c r="Z17" s="7">
        <v>0.756756756756757</v>
      </c>
      <c r="AA17" s="7">
        <v>0.945945945945946</v>
      </c>
      <c r="AB17" s="7">
        <f>[1]Sheet1!E35/[1]Sheet1!B35</f>
        <v>0.864864864864865</v>
      </c>
      <c r="AC17" s="7">
        <f>[2]Sheet1!E35/[2]Sheet1!B35</f>
        <v>0.756756756756757</v>
      </c>
      <c r="AD17" s="7">
        <f>[3]Sheet1!E35/[3]Sheet1!B35</f>
        <v>0.72972972972973</v>
      </c>
      <c r="AE17" s="7">
        <f>[4]Sheet1!E35/[4]Sheet1!B35</f>
        <v>0.864864864864865</v>
      </c>
      <c r="AF17" s="7">
        <f>[5]Sheet1!E35/[5]Sheet1!B35</f>
        <v>0.972972972972973</v>
      </c>
      <c r="AG17" s="7">
        <f>[6]Sheet1!E35/[6]Sheet1!B35</f>
        <v>0.945945945945946</v>
      </c>
      <c r="AH17" s="7">
        <f>[8]Sheet1!E35/[8]Sheet1!B35</f>
        <v>0.945945945945946</v>
      </c>
      <c r="AI17" s="7">
        <f>[13]Sheet1!E35/[13]Sheet1!B35</f>
        <v>0.972972972972973</v>
      </c>
      <c r="AJ17" s="7">
        <f t="shared" si="0"/>
        <v>0.907181213401309</v>
      </c>
      <c r="AK17" s="4">
        <v>0</v>
      </c>
      <c r="AM17" s="4">
        <f t="shared" si="1"/>
        <v>0.907181213401309</v>
      </c>
    </row>
    <row r="18" spans="1:39">
      <c r="A18" s="5" t="s">
        <v>66</v>
      </c>
      <c r="B18" s="6">
        <v>1</v>
      </c>
      <c r="C18" s="7">
        <v>0.970588235294118</v>
      </c>
      <c r="D18" s="7">
        <v>1</v>
      </c>
      <c r="E18" s="7">
        <v>0.970588235294118</v>
      </c>
      <c r="F18" s="7">
        <v>0.970588235294118</v>
      </c>
      <c r="G18" s="7">
        <v>1</v>
      </c>
      <c r="H18" s="7">
        <v>0.944444444444444</v>
      </c>
      <c r="I18" s="7">
        <v>0.972222222222222</v>
      </c>
      <c r="J18" s="7">
        <v>1</v>
      </c>
      <c r="K18" s="7">
        <v>0.972222222222222</v>
      </c>
      <c r="L18" s="7">
        <v>1</v>
      </c>
      <c r="M18" s="7">
        <v>1</v>
      </c>
      <c r="N18" s="7">
        <v>1</v>
      </c>
      <c r="O18" s="7">
        <v>0.972222222222222</v>
      </c>
      <c r="P18" s="7">
        <v>0.888888888888889</v>
      </c>
      <c r="Q18" s="7">
        <v>0.944444444444444</v>
      </c>
      <c r="R18" s="7">
        <v>1</v>
      </c>
      <c r="S18" s="7">
        <v>1</v>
      </c>
      <c r="T18" s="7">
        <v>0.972972972972973</v>
      </c>
      <c r="U18" s="7">
        <v>0.972972972972973</v>
      </c>
      <c r="V18" s="7">
        <v>0.972972972972973</v>
      </c>
      <c r="W18" s="7">
        <v>0.972972972972973</v>
      </c>
      <c r="X18" s="7">
        <v>0.945945945945946</v>
      </c>
      <c r="Y18" s="7">
        <v>0.945945945945946</v>
      </c>
      <c r="Z18" s="7">
        <v>0.945945945945946</v>
      </c>
      <c r="AA18" s="7">
        <v>0.945945945945946</v>
      </c>
      <c r="AB18" s="7">
        <f>[1]Sheet1!E36/[1]Sheet1!B36</f>
        <v>0.945945945945946</v>
      </c>
      <c r="AC18" s="7">
        <f>[2]Sheet1!E36/[2]Sheet1!B36</f>
        <v>0.864864864864865</v>
      </c>
      <c r="AD18" s="7">
        <f>[3]Sheet1!E36/[3]Sheet1!B36</f>
        <v>0.918918918918919</v>
      </c>
      <c r="AE18" s="7">
        <f>[4]Sheet1!E36/[4]Sheet1!B36</f>
        <v>0.945945945945946</v>
      </c>
      <c r="AF18" s="7">
        <f>[5]Sheet1!E36/[5]Sheet1!B36</f>
        <v>0.945945945945946</v>
      </c>
      <c r="AG18" s="7">
        <f>[6]Sheet1!E36/[6]Sheet1!B36</f>
        <v>0.972972972972973</v>
      </c>
      <c r="AH18" s="7">
        <f>[8]Sheet1!E36/[8]Sheet1!B36</f>
        <v>0.918918918918919</v>
      </c>
      <c r="AI18" s="7">
        <f>[13]Sheet1!E36/[13]Sheet1!B36</f>
        <v>0.972972972972973</v>
      </c>
      <c r="AJ18" s="7">
        <f t="shared" si="0"/>
        <v>0.963496919379273</v>
      </c>
      <c r="AK18" s="4">
        <v>21</v>
      </c>
      <c r="AM18" s="4">
        <f t="shared" si="1"/>
        <v>0.971896919379272</v>
      </c>
    </row>
    <row r="19" spans="1:39">
      <c r="A19" s="5" t="s">
        <v>73</v>
      </c>
      <c r="B19" s="6">
        <v>1</v>
      </c>
      <c r="C19" s="7">
        <v>0.95</v>
      </c>
      <c r="D19" s="7">
        <v>0.975</v>
      </c>
      <c r="E19" s="7">
        <v>1</v>
      </c>
      <c r="F19" s="7">
        <v>1</v>
      </c>
      <c r="G19" s="7">
        <v>1</v>
      </c>
      <c r="H19" s="7">
        <v>0.975</v>
      </c>
      <c r="I19" s="7">
        <v>0.95</v>
      </c>
      <c r="J19" s="7">
        <v>1</v>
      </c>
      <c r="K19" s="7">
        <v>0.975</v>
      </c>
      <c r="L19" s="7">
        <v>1</v>
      </c>
      <c r="M19" s="7">
        <v>1</v>
      </c>
      <c r="N19" s="7">
        <v>1</v>
      </c>
      <c r="O19" s="7">
        <v>1</v>
      </c>
      <c r="P19" s="7">
        <v>0.975</v>
      </c>
      <c r="Q19" s="7">
        <v>0.975</v>
      </c>
      <c r="R19" s="7">
        <v>0.975</v>
      </c>
      <c r="S19" s="7">
        <v>1</v>
      </c>
      <c r="T19" s="7">
        <v>0.975</v>
      </c>
      <c r="U19" s="7">
        <v>1</v>
      </c>
      <c r="V19" s="7">
        <v>1</v>
      </c>
      <c r="W19" s="7">
        <v>1</v>
      </c>
      <c r="X19" s="7">
        <v>1</v>
      </c>
      <c r="Y19" s="7">
        <v>0.925</v>
      </c>
      <c r="Z19" s="7">
        <v>0.975</v>
      </c>
      <c r="AA19" s="7">
        <v>1</v>
      </c>
      <c r="AB19" s="7">
        <f>[1]Sheet1!E37/[1]Sheet1!B37</f>
        <v>1</v>
      </c>
      <c r="AC19" s="7">
        <f>[2]Sheet1!E37/[2]Sheet1!B37</f>
        <v>0.975</v>
      </c>
      <c r="AD19" s="7">
        <f>[3]Sheet1!E37/[3]Sheet1!B37</f>
        <v>0.975</v>
      </c>
      <c r="AE19" s="7">
        <f>[4]Sheet1!E37/[4]Sheet1!B37</f>
        <v>1</v>
      </c>
      <c r="AF19" s="7">
        <f>[5]Sheet1!E37/[5]Sheet1!B37</f>
        <v>0.95</v>
      </c>
      <c r="AG19" s="7">
        <f>[6]Sheet1!E37/[6]Sheet1!B37</f>
        <v>0.975</v>
      </c>
      <c r="AH19" s="7">
        <f>[8]Sheet1!E37/[8]Sheet1!B37</f>
        <v>0.975</v>
      </c>
      <c r="AI19" s="7">
        <f>[13]Sheet1!E37/[13]Sheet1!B37</f>
        <v>0.975</v>
      </c>
      <c r="AJ19" s="7">
        <f t="shared" si="0"/>
        <v>0.984090909090909</v>
      </c>
      <c r="AK19" s="4">
        <v>23</v>
      </c>
      <c r="AL19" s="4">
        <v>1</v>
      </c>
      <c r="AM19" s="4">
        <f t="shared" si="1"/>
        <v>0.990290909090909</v>
      </c>
    </row>
    <row r="20" s="2" customFormat="1" spans="1:79">
      <c r="A20" s="5" t="s">
        <v>26</v>
      </c>
      <c r="B20" s="6">
        <v>0.916666666666667</v>
      </c>
      <c r="C20" s="7">
        <v>0.972222222222222</v>
      </c>
      <c r="D20" s="7">
        <v>0.888888888888889</v>
      </c>
      <c r="E20" s="7">
        <v>0.756756756756757</v>
      </c>
      <c r="F20" s="7">
        <v>0.945945945945946</v>
      </c>
      <c r="G20" s="7">
        <v>1</v>
      </c>
      <c r="H20" s="7">
        <v>1</v>
      </c>
      <c r="I20" s="7">
        <v>1</v>
      </c>
      <c r="J20" s="7">
        <v>0.973684210526316</v>
      </c>
      <c r="K20" s="7">
        <v>1</v>
      </c>
      <c r="L20" s="7">
        <v>0.971428571428571</v>
      </c>
      <c r="M20" s="7">
        <v>0.972222222222222</v>
      </c>
      <c r="N20" s="7">
        <v>1</v>
      </c>
      <c r="O20" s="7">
        <v>1</v>
      </c>
      <c r="P20" s="7">
        <v>0.425</v>
      </c>
      <c r="Q20" s="7">
        <v>0.942857142857143</v>
      </c>
      <c r="R20" s="7">
        <v>1</v>
      </c>
      <c r="S20" s="7">
        <v>0.942857142857143</v>
      </c>
      <c r="T20" s="7">
        <v>0.942857142857143</v>
      </c>
      <c r="U20" s="7">
        <v>0.828571428571429</v>
      </c>
      <c r="V20" s="7">
        <v>0.885714285714286</v>
      </c>
      <c r="W20" s="7">
        <v>0.571428571428571</v>
      </c>
      <c r="X20" s="7">
        <v>0.542857142857143</v>
      </c>
      <c r="Y20" s="7">
        <v>0.514285714285714</v>
      </c>
      <c r="Z20" s="7">
        <v>0.828571428571429</v>
      </c>
      <c r="AA20" s="7">
        <v>0.514285714285714</v>
      </c>
      <c r="AB20" s="7">
        <f>[1]Sheet1!E8/[1]Sheet1!B8</f>
        <v>0.485714285714286</v>
      </c>
      <c r="AC20" s="7">
        <f>[2]Sheet1!E8/[2]Sheet1!B8</f>
        <v>0.885714285714286</v>
      </c>
      <c r="AD20" s="7">
        <f>[3]Sheet1!E8/[3]Sheet1!B8</f>
        <v>0.514285714285714</v>
      </c>
      <c r="AE20" s="7">
        <f>[4]Sheet1!E8/[4]Sheet1!B8</f>
        <v>0.828571428571429</v>
      </c>
      <c r="AF20" s="7">
        <f>[5]Sheet1!E8/[5]Sheet1!B8</f>
        <v>0.857142857142857</v>
      </c>
      <c r="AG20" s="7">
        <f>[6]Sheet1!E8/[6]Sheet1!B8</f>
        <v>0.828571428571429</v>
      </c>
      <c r="AH20" s="7">
        <f>[8]Sheet1!E8/[8]Sheet1!B8</f>
        <v>0.771428571428571</v>
      </c>
      <c r="AI20" s="7">
        <f>[13]Sheet1!E8/[13]Sheet1!B8</f>
        <v>0.571428571428571</v>
      </c>
      <c r="AJ20" s="7">
        <f t="shared" si="0"/>
        <v>0.83359181122339</v>
      </c>
      <c r="AK20" s="4">
        <v>0</v>
      </c>
      <c r="AL20" s="4">
        <v>4</v>
      </c>
      <c r="AM20" s="4">
        <f t="shared" si="1"/>
        <v>0.82159181122339</v>
      </c>
      <c r="AN20" s="6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4"/>
      <c r="BP20" s="4"/>
      <c r="BQ20" s="4"/>
      <c r="BR20" s="4"/>
      <c r="BS20" s="4"/>
      <c r="BT20" s="4"/>
      <c r="BU20" s="4"/>
      <c r="BV20" s="15"/>
      <c r="BW20" s="5"/>
      <c r="BX20" s="4"/>
      <c r="BY20" s="4"/>
      <c r="BZ20" s="4"/>
      <c r="CA20" s="4"/>
    </row>
    <row r="21" spans="1:39">
      <c r="A21" s="5" t="s">
        <v>33</v>
      </c>
      <c r="B21" s="6">
        <v>0.805555555555556</v>
      </c>
      <c r="C21" s="7">
        <v>1</v>
      </c>
      <c r="D21" s="7">
        <v>1</v>
      </c>
      <c r="E21" s="7">
        <v>1</v>
      </c>
      <c r="F21" s="7">
        <v>1</v>
      </c>
      <c r="G21" s="7">
        <v>0.972222222222222</v>
      </c>
      <c r="H21" s="7">
        <v>1</v>
      </c>
      <c r="I21" s="7">
        <v>0.971428571428571</v>
      </c>
      <c r="J21" s="7">
        <v>1</v>
      </c>
      <c r="K21" s="7">
        <v>0.771428571428571</v>
      </c>
      <c r="L21" s="7">
        <v>0.971428571428571</v>
      </c>
      <c r="M21" s="7">
        <v>0.944444444444444</v>
      </c>
      <c r="N21" s="7">
        <v>0.914285714285714</v>
      </c>
      <c r="O21" s="7">
        <v>0.457142857142857</v>
      </c>
      <c r="P21" s="7">
        <v>0.0571428571428571</v>
      </c>
      <c r="Q21" s="7">
        <v>1</v>
      </c>
      <c r="R21" s="7">
        <v>1</v>
      </c>
      <c r="S21" s="7">
        <v>1</v>
      </c>
      <c r="T21" s="7">
        <v>1</v>
      </c>
      <c r="U21" s="7">
        <v>1</v>
      </c>
      <c r="V21" s="7">
        <v>0.857142857142857</v>
      </c>
      <c r="W21" s="7">
        <v>0.742857142857143</v>
      </c>
      <c r="X21" s="7">
        <v>0.885714285714286</v>
      </c>
      <c r="Y21" s="7">
        <v>0.685714285714286</v>
      </c>
      <c r="Z21" s="7">
        <v>0.971428571428571</v>
      </c>
      <c r="AA21" s="7">
        <v>1</v>
      </c>
      <c r="AB21" s="7">
        <f>[1]Sheet1!E9/[1]Sheet1!B9</f>
        <v>1</v>
      </c>
      <c r="AC21" s="7">
        <f>[2]Sheet1!E9/[2]Sheet1!B9</f>
        <v>0.657142857142857</v>
      </c>
      <c r="AD21" s="7">
        <f>[3]Sheet1!E9/[3]Sheet1!B9</f>
        <v>0.657142857142857</v>
      </c>
      <c r="AE21" s="7">
        <f>[4]Sheet1!E9/[4]Sheet1!B9</f>
        <v>0.685714285714286</v>
      </c>
      <c r="AF21" s="7">
        <f>[5]Sheet1!E9/[5]Sheet1!B9</f>
        <v>0.971428571428571</v>
      </c>
      <c r="AG21" s="7">
        <f>[6]Sheet1!E9/[6]Sheet1!B9</f>
        <v>0.942857142857143</v>
      </c>
      <c r="AH21" s="7">
        <f>[8]Sheet1!E9/[8]Sheet1!B9</f>
        <v>0.971428571428571</v>
      </c>
      <c r="AI21" s="7">
        <f>[13]Sheet1!E9/[13]Sheet1!B9</f>
        <v>0.742857142857143</v>
      </c>
      <c r="AJ21" s="7">
        <f t="shared" si="0"/>
        <v>0.875565175565176</v>
      </c>
      <c r="AK21" s="4">
        <v>35</v>
      </c>
      <c r="AM21" s="4">
        <f t="shared" si="1"/>
        <v>0.889565175565176</v>
      </c>
    </row>
    <row r="22" spans="1:39">
      <c r="A22" s="5" t="s">
        <v>60</v>
      </c>
      <c r="B22" s="6">
        <v>1</v>
      </c>
      <c r="C22" s="7">
        <v>1</v>
      </c>
      <c r="D22" s="7">
        <v>1</v>
      </c>
      <c r="E22" s="7">
        <v>1</v>
      </c>
      <c r="F22" s="7">
        <v>0.96969696969697</v>
      </c>
      <c r="G22" s="7">
        <v>1</v>
      </c>
      <c r="H22" s="7">
        <v>0.9375</v>
      </c>
      <c r="I22" s="7">
        <v>1</v>
      </c>
      <c r="J22" s="7">
        <v>1</v>
      </c>
      <c r="K22" s="7">
        <v>1</v>
      </c>
      <c r="L22" s="7">
        <v>1</v>
      </c>
      <c r="M22" s="7">
        <v>0.818181818181818</v>
      </c>
      <c r="N22" s="7">
        <v>0.96875</v>
      </c>
      <c r="O22" s="7">
        <v>0.9375</v>
      </c>
      <c r="P22" s="7">
        <v>0.8125</v>
      </c>
      <c r="Q22" s="7">
        <v>1</v>
      </c>
      <c r="R22" s="7">
        <v>0.9375</v>
      </c>
      <c r="S22" s="7">
        <v>0.96875</v>
      </c>
      <c r="T22" s="7">
        <v>1</v>
      </c>
      <c r="U22" s="7">
        <v>0.96875</v>
      </c>
      <c r="V22" s="7">
        <v>0.90625</v>
      </c>
      <c r="W22" s="7">
        <v>0.8125</v>
      </c>
      <c r="X22" s="7">
        <v>0.90625</v>
      </c>
      <c r="Y22" s="7">
        <v>0.90625</v>
      </c>
      <c r="Z22" s="7">
        <v>0.9375</v>
      </c>
      <c r="AA22" s="7">
        <v>0.96875</v>
      </c>
      <c r="AB22" s="7">
        <f>[1]Sheet1!E23/[1]Sheet1!B23</f>
        <v>1</v>
      </c>
      <c r="AC22" s="7">
        <f>[2]Sheet1!E23/[2]Sheet1!B23</f>
        <v>0.96875</v>
      </c>
      <c r="AD22" s="7">
        <f>[3]Sheet1!E23/[3]Sheet1!B23</f>
        <v>0.96875</v>
      </c>
      <c r="AE22" s="7">
        <f>[4]Sheet1!E23/[4]Sheet1!B23</f>
        <v>0.9375</v>
      </c>
      <c r="AF22" s="7">
        <f>[5]Sheet1!E23/[5]Sheet1!B23</f>
        <v>1</v>
      </c>
      <c r="AG22" s="7">
        <f>[6]Sheet1!E23/[6]Sheet1!B23</f>
        <v>1</v>
      </c>
      <c r="AH22" s="7">
        <f>[8]Sheet1!E23/[8]Sheet1!B23</f>
        <v>1</v>
      </c>
      <c r="AI22" s="7">
        <f>[13]Sheet1!E23/[13]Sheet1!B23</f>
        <v>1</v>
      </c>
      <c r="AJ22" s="7">
        <f t="shared" si="0"/>
        <v>0.958534205693297</v>
      </c>
      <c r="AK22" s="4">
        <v>11</v>
      </c>
      <c r="AM22" s="4">
        <f t="shared" si="1"/>
        <v>0.962934205693297</v>
      </c>
    </row>
    <row r="23" spans="1:39">
      <c r="A23" s="5" t="s">
        <v>17</v>
      </c>
      <c r="B23" s="6">
        <v>0.973684210526316</v>
      </c>
      <c r="C23" s="7">
        <v>0.973684210526316</v>
      </c>
      <c r="D23" s="7">
        <v>0.973684210526316</v>
      </c>
      <c r="E23" s="7">
        <v>0.96969696969697</v>
      </c>
      <c r="F23" s="7">
        <v>1</v>
      </c>
      <c r="G23" s="7">
        <v>0.973684210526316</v>
      </c>
      <c r="H23" s="7">
        <v>0.974358974358974</v>
      </c>
      <c r="I23" s="7">
        <v>1</v>
      </c>
      <c r="J23" s="7">
        <v>0.96875</v>
      </c>
      <c r="K23" s="7">
        <v>0.948717948717949</v>
      </c>
      <c r="L23" s="7">
        <v>0.923076923076923</v>
      </c>
      <c r="M23" s="7">
        <v>0.973684210526316</v>
      </c>
      <c r="N23" s="7">
        <v>0.743589743589744</v>
      </c>
      <c r="O23" s="7">
        <v>0.666666666666667</v>
      </c>
      <c r="P23" s="7">
        <v>0.538461538461538</v>
      </c>
      <c r="Q23" s="7">
        <v>0.666666666666667</v>
      </c>
      <c r="R23" s="7">
        <v>0.58974358974359</v>
      </c>
      <c r="S23" s="7">
        <v>0.794871794871795</v>
      </c>
      <c r="T23" s="7">
        <v>0.769230769230769</v>
      </c>
      <c r="U23" s="7">
        <v>0.615384615384615</v>
      </c>
      <c r="V23" s="7">
        <v>0.538461538461538</v>
      </c>
      <c r="W23" s="7">
        <v>0.641025641025641</v>
      </c>
      <c r="X23" s="7">
        <v>0.58974358974359</v>
      </c>
      <c r="Y23" s="7">
        <v>0.512820512820513</v>
      </c>
      <c r="Z23" s="7">
        <v>0.692307692307692</v>
      </c>
      <c r="AA23" s="7">
        <v>0.846153846153846</v>
      </c>
      <c r="AB23" s="7">
        <f>[1]Sheet1!E24/[1]Sheet1!B24</f>
        <v>0.666666666666667</v>
      </c>
      <c r="AC23" s="7">
        <f>[2]Sheet1!E24/[2]Sheet1!B24</f>
        <v>0.538461538461538</v>
      </c>
      <c r="AD23" s="7">
        <f>[3]Sheet1!E24/[3]Sheet1!B24</f>
        <v>0.717948717948718</v>
      </c>
      <c r="AE23" s="7">
        <f>[4]Sheet1!E24/[4]Sheet1!B24</f>
        <v>0.564102564102564</v>
      </c>
      <c r="AF23" s="7">
        <f>[5]Sheet1!E24/[5]Sheet1!B24</f>
        <v>0.717948717948718</v>
      </c>
      <c r="AG23" s="7">
        <f>[6]Sheet1!E24/[6]Sheet1!B24</f>
        <v>0.538461538461538</v>
      </c>
      <c r="AH23" s="7">
        <f>[8]Sheet1!E24/[8]Sheet1!B24</f>
        <v>0.692307692307692</v>
      </c>
      <c r="AI23" s="7">
        <f>[13]Sheet1!E24/[13]Sheet1!B24</f>
        <v>0.717948717948718</v>
      </c>
      <c r="AJ23" s="7">
        <f t="shared" si="0"/>
        <v>0.766486288166911</v>
      </c>
      <c r="AK23" s="3">
        <v>0</v>
      </c>
      <c r="AL23" s="4">
        <v>1</v>
      </c>
      <c r="AM23" s="4">
        <f t="shared" si="1"/>
        <v>0.763486288166911</v>
      </c>
    </row>
    <row r="24" spans="1:39">
      <c r="A24" s="5" t="s">
        <v>41</v>
      </c>
      <c r="B24" s="6">
        <v>1</v>
      </c>
      <c r="C24" s="7">
        <v>0.948717948717949</v>
      </c>
      <c r="D24" s="7">
        <v>0.974358974358974</v>
      </c>
      <c r="E24" s="7">
        <v>0.973684210526316</v>
      </c>
      <c r="F24" s="7">
        <v>0.973684210526316</v>
      </c>
      <c r="G24" s="7">
        <v>0.923076923076923</v>
      </c>
      <c r="H24" s="7">
        <v>1</v>
      </c>
      <c r="I24" s="7">
        <v>0.973684210526316</v>
      </c>
      <c r="J24" s="7">
        <v>1</v>
      </c>
      <c r="K24" s="7">
        <v>0.815789473684211</v>
      </c>
      <c r="L24" s="7">
        <v>1</v>
      </c>
      <c r="M24" s="7">
        <v>0.974358974358974</v>
      </c>
      <c r="N24" s="7">
        <v>1</v>
      </c>
      <c r="O24" s="7">
        <v>0.868421052631579</v>
      </c>
      <c r="P24" s="7">
        <v>1</v>
      </c>
      <c r="Q24" s="7">
        <v>0.947368421052632</v>
      </c>
      <c r="R24" s="7">
        <v>1</v>
      </c>
      <c r="S24" s="7">
        <v>0.948717948717949</v>
      </c>
      <c r="T24" s="7">
        <v>0.973684210526316</v>
      </c>
      <c r="U24" s="7">
        <v>0.947368421052632</v>
      </c>
      <c r="V24" s="7">
        <v>0.947368421052632</v>
      </c>
      <c r="W24" s="7">
        <v>0.736842105263158</v>
      </c>
      <c r="X24" s="7">
        <v>0.947368421052632</v>
      </c>
      <c r="Y24" s="7">
        <v>0.842105263157895</v>
      </c>
      <c r="Z24" s="7">
        <v>0.921052631578947</v>
      </c>
      <c r="AA24" s="7">
        <v>0.947368421052632</v>
      </c>
      <c r="AB24" s="7">
        <f>[1]Sheet1!E38/[1]Sheet1!B38</f>
        <v>0.868421052631579</v>
      </c>
      <c r="AC24" s="7">
        <f>[2]Sheet1!E38/[2]Sheet1!B38</f>
        <v>0.815789473684211</v>
      </c>
      <c r="AD24" s="7">
        <f>[3]Sheet1!E38/[3]Sheet1!B38</f>
        <v>0.921052631578947</v>
      </c>
      <c r="AE24" s="7">
        <f>[4]Sheet1!E38/[4]Sheet1!B38</f>
        <v>0.894736842105263</v>
      </c>
      <c r="AF24" s="7">
        <f>[5]Sheet1!E38/[5]Sheet1!B38</f>
        <v>0.815789473684211</v>
      </c>
      <c r="AG24" s="7">
        <f>[6]Sheet1!E38/[6]Sheet1!B38</f>
        <v>0.789473684210526</v>
      </c>
      <c r="AH24" s="7">
        <f>[8]Sheet1!E38/[8]Sheet1!B38</f>
        <v>0.789473684210526</v>
      </c>
      <c r="AI24" s="7">
        <f>[13]Sheet1!E38/[13]Sheet1!B38</f>
        <v>0.921052631578947</v>
      </c>
      <c r="AJ24" s="7">
        <f t="shared" si="0"/>
        <v>0.923629002576371</v>
      </c>
      <c r="AK24" s="4">
        <v>0</v>
      </c>
      <c r="AM24" s="4">
        <f t="shared" si="1"/>
        <v>0.923629002576371</v>
      </c>
    </row>
    <row r="25" spans="1:39">
      <c r="A25" s="5" t="s">
        <v>53</v>
      </c>
      <c r="B25" s="6">
        <v>1</v>
      </c>
      <c r="C25" s="7">
        <v>1</v>
      </c>
      <c r="D25" s="7">
        <v>1</v>
      </c>
      <c r="E25" s="7">
        <v>0.942857142857143</v>
      </c>
      <c r="F25" s="7">
        <v>0.971428571428571</v>
      </c>
      <c r="G25" s="7">
        <v>0.864864864864865</v>
      </c>
      <c r="H25" s="7">
        <v>0.973684210526316</v>
      </c>
      <c r="I25" s="7">
        <v>0.973684210526316</v>
      </c>
      <c r="J25" s="7">
        <v>0.941176470588235</v>
      </c>
      <c r="K25" s="7">
        <v>1</v>
      </c>
      <c r="L25" s="7">
        <v>1</v>
      </c>
      <c r="M25" s="7">
        <v>1</v>
      </c>
      <c r="N25" s="7">
        <v>0.868421052631579</v>
      </c>
      <c r="O25" s="7">
        <v>1</v>
      </c>
      <c r="P25" s="7">
        <v>0.947368421052632</v>
      </c>
      <c r="Q25" s="7">
        <v>0.947368421052632</v>
      </c>
      <c r="R25" s="7">
        <v>0.947368421052632</v>
      </c>
      <c r="S25" s="7">
        <v>0.947368421052632</v>
      </c>
      <c r="T25" s="7">
        <v>1</v>
      </c>
      <c r="U25" s="7">
        <v>0.972222222222222</v>
      </c>
      <c r="V25" s="7">
        <v>0.888888888888889</v>
      </c>
      <c r="W25" s="7">
        <v>0.944444444444444</v>
      </c>
      <c r="X25" s="7">
        <v>0.916666666666667</v>
      </c>
      <c r="Y25" s="7">
        <v>0.805555555555556</v>
      </c>
      <c r="Z25" s="7">
        <v>0.944444444444444</v>
      </c>
      <c r="AA25" s="7">
        <v>0.972222222222222</v>
      </c>
      <c r="AB25" s="7">
        <f>[1]Sheet1!E39/[1]Sheet1!B39</f>
        <v>0.944444444444444</v>
      </c>
      <c r="AC25" s="7">
        <f>[2]Sheet1!E39/[2]Sheet1!B39</f>
        <v>0.861111111111111</v>
      </c>
      <c r="AD25" s="7">
        <f>[3]Sheet1!E39/[3]Sheet1!B39</f>
        <v>0.972222222222222</v>
      </c>
      <c r="AE25" s="7">
        <f>[4]Sheet1!E39/[4]Sheet1!B39</f>
        <v>0.916666666666667</v>
      </c>
      <c r="AF25" s="7">
        <f>[5]Sheet1!E39/[5]Sheet1!B39</f>
        <v>0.833333333333333</v>
      </c>
      <c r="AG25" s="7">
        <f>[6]Sheet1!E39/[6]Sheet1!B39</f>
        <v>0.916666666666667</v>
      </c>
      <c r="AH25" s="7">
        <f>[8]Sheet1!E39/[8]Sheet1!B39</f>
        <v>0.888888888888889</v>
      </c>
      <c r="AI25" s="7">
        <f>[13]Sheet1!E39/[13]Sheet1!B39</f>
        <v>0.944444444444444</v>
      </c>
      <c r="AJ25" s="7">
        <f t="shared" si="0"/>
        <v>0.942526302588222</v>
      </c>
      <c r="AK25" s="4">
        <v>26</v>
      </c>
      <c r="AL25" s="4">
        <v>2</v>
      </c>
      <c r="AM25" s="4">
        <f t="shared" si="1"/>
        <v>0.946926302588222</v>
      </c>
    </row>
    <row r="26" s="1" customFormat="1" spans="1:79">
      <c r="A26" s="5" t="s">
        <v>29</v>
      </c>
      <c r="B26" s="6">
        <v>1</v>
      </c>
      <c r="C26" s="7">
        <v>1</v>
      </c>
      <c r="D26" s="7">
        <v>1</v>
      </c>
      <c r="E26" s="7">
        <v>1</v>
      </c>
      <c r="F26" s="7">
        <v>1</v>
      </c>
      <c r="G26" s="7">
        <v>0.975</v>
      </c>
      <c r="H26" s="7">
        <v>1</v>
      </c>
      <c r="I26" s="7">
        <v>0.975</v>
      </c>
      <c r="J26" s="7">
        <v>1</v>
      </c>
      <c r="K26" s="7">
        <v>0.925</v>
      </c>
      <c r="L26" s="7">
        <v>1</v>
      </c>
      <c r="M26" s="7">
        <v>1</v>
      </c>
      <c r="N26" s="7">
        <v>0.95</v>
      </c>
      <c r="O26" s="7">
        <v>0.975</v>
      </c>
      <c r="P26" s="7">
        <v>0.45</v>
      </c>
      <c r="Q26" s="7">
        <v>0.95</v>
      </c>
      <c r="R26" s="7">
        <v>1</v>
      </c>
      <c r="S26" s="7">
        <v>0.95</v>
      </c>
      <c r="T26" s="7">
        <v>0.95</v>
      </c>
      <c r="U26" s="7">
        <v>0.925</v>
      </c>
      <c r="V26" s="7">
        <v>0.7</v>
      </c>
      <c r="W26" s="7">
        <v>0.525</v>
      </c>
      <c r="X26" s="7">
        <v>0.925</v>
      </c>
      <c r="Y26" s="7">
        <v>0.875</v>
      </c>
      <c r="Z26" s="7">
        <v>0.925</v>
      </c>
      <c r="AA26" s="7">
        <v>0.775</v>
      </c>
      <c r="AB26" s="7">
        <f>[1]Sheet1!E10/[1]Sheet1!B10</f>
        <v>0.675</v>
      </c>
      <c r="AC26" s="7">
        <f>[2]Sheet1!E10/[2]Sheet1!B10</f>
        <v>0.825</v>
      </c>
      <c r="AD26" s="7">
        <f>[3]Sheet1!E10/[3]Sheet1!B10</f>
        <v>0.475</v>
      </c>
      <c r="AE26" s="7">
        <f>[4]Sheet1!E10/[4]Sheet1!B10</f>
        <v>0.8</v>
      </c>
      <c r="AF26" s="7">
        <f>[5]Sheet1!E10/[5]Sheet1!B10</f>
        <v>0.65</v>
      </c>
      <c r="AG26" s="7">
        <f>[6]Sheet1!E10/[6]Sheet1!B10</f>
        <v>0.6</v>
      </c>
      <c r="AH26" s="7">
        <f>[8]Sheet1!E10/[8]Sheet1!B10</f>
        <v>0.575</v>
      </c>
      <c r="AI26" s="7">
        <f>[13]Sheet1!E10/[13]Sheet1!B10</f>
        <v>0.625</v>
      </c>
      <c r="AJ26" s="7">
        <f t="shared" si="0"/>
        <v>0.859090909090909</v>
      </c>
      <c r="AK26" s="4">
        <v>0</v>
      </c>
      <c r="AL26" s="4">
        <v>3</v>
      </c>
      <c r="AM26" s="4">
        <f t="shared" si="1"/>
        <v>0.850090909090909</v>
      </c>
      <c r="AN26" s="6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4"/>
      <c r="BP26" s="4"/>
      <c r="BQ26" s="4"/>
      <c r="BR26" s="4"/>
      <c r="BS26" s="4"/>
      <c r="BT26" s="4"/>
      <c r="BU26" s="4"/>
      <c r="BV26" s="15"/>
      <c r="BW26" s="5"/>
      <c r="BX26" s="4"/>
      <c r="BY26" s="4"/>
      <c r="BZ26" s="4"/>
      <c r="CA26" s="4"/>
    </row>
    <row r="27" spans="1:39">
      <c r="A27" s="5" t="s">
        <v>16</v>
      </c>
      <c r="B27" s="6">
        <v>0.95</v>
      </c>
      <c r="C27" s="7">
        <v>0.65</v>
      </c>
      <c r="D27" s="7">
        <v>0.975</v>
      </c>
      <c r="E27" s="7">
        <v>1</v>
      </c>
      <c r="F27" s="7">
        <v>1</v>
      </c>
      <c r="G27" s="7">
        <v>0.925</v>
      </c>
      <c r="H27" s="7">
        <v>0.975</v>
      </c>
      <c r="I27" s="7">
        <v>0.975</v>
      </c>
      <c r="J27" s="7">
        <v>1</v>
      </c>
      <c r="K27" s="7">
        <v>0.975</v>
      </c>
      <c r="L27" s="7">
        <v>1</v>
      </c>
      <c r="M27" s="7">
        <v>1</v>
      </c>
      <c r="N27" s="7">
        <v>0.95</v>
      </c>
      <c r="O27" s="7">
        <v>0.95</v>
      </c>
      <c r="P27" s="7">
        <v>0.195121951219512</v>
      </c>
      <c r="Q27" s="7">
        <v>0.85</v>
      </c>
      <c r="R27" s="7">
        <v>0.926829268292683</v>
      </c>
      <c r="S27" s="7">
        <v>0.414634146341463</v>
      </c>
      <c r="T27" s="7">
        <v>0.9</v>
      </c>
      <c r="U27" s="7">
        <v>0.85</v>
      </c>
      <c r="V27" s="7">
        <v>0.675</v>
      </c>
      <c r="W27" s="7">
        <v>0.725</v>
      </c>
      <c r="X27" s="7">
        <v>0.875</v>
      </c>
      <c r="Y27" s="7">
        <v>0.675</v>
      </c>
      <c r="Z27" s="7">
        <v>0.75</v>
      </c>
      <c r="AA27" s="7">
        <v>0.8</v>
      </c>
      <c r="AB27" s="7">
        <f>[1]Sheet1!E11/[1]Sheet1!B11</f>
        <v>0.575</v>
      </c>
      <c r="AC27" s="7">
        <f>[2]Sheet1!E11/[2]Sheet1!B11</f>
        <v>0.8</v>
      </c>
      <c r="AD27" s="7">
        <f>[3]Sheet1!E11/[3]Sheet1!B11</f>
        <v>0.275</v>
      </c>
      <c r="AE27" s="7">
        <f>[4]Sheet1!E11/[4]Sheet1!B11</f>
        <v>0.225</v>
      </c>
      <c r="AF27" s="7">
        <f>[5]Sheet1!E11/[5]Sheet1!B11</f>
        <v>0.4</v>
      </c>
      <c r="AG27" s="7">
        <f>[6]Sheet1!E11/[6]Sheet1!B11</f>
        <v>0.35</v>
      </c>
      <c r="AH27" s="7">
        <f>[8]Sheet1!E11/[8]Sheet1!B11</f>
        <v>0.575</v>
      </c>
      <c r="AI27" s="7">
        <f>[13]Sheet1!E11/[13]Sheet1!B11</f>
        <v>0.725</v>
      </c>
      <c r="AJ27" s="7">
        <f t="shared" si="0"/>
        <v>0.762472283813747</v>
      </c>
      <c r="AK27" s="4">
        <v>4</v>
      </c>
      <c r="AL27" s="4">
        <v>2</v>
      </c>
      <c r="AM27" s="4">
        <f t="shared" si="1"/>
        <v>0.758072283813747</v>
      </c>
    </row>
    <row r="28" spans="1:39">
      <c r="A28" s="5" t="s">
        <v>28</v>
      </c>
      <c r="B28" s="6">
        <v>0.948717948717949</v>
      </c>
      <c r="C28" s="7">
        <v>0.923076923076923</v>
      </c>
      <c r="D28" s="7">
        <v>0.923076923076923</v>
      </c>
      <c r="E28" s="7">
        <v>0.96551724137931</v>
      </c>
      <c r="F28" s="7">
        <v>0.96551724137931</v>
      </c>
      <c r="G28" s="7">
        <v>0.948717948717949</v>
      </c>
      <c r="H28" s="7">
        <v>0.775</v>
      </c>
      <c r="I28" s="7">
        <v>0.9</v>
      </c>
      <c r="J28" s="7">
        <v>1</v>
      </c>
      <c r="K28" s="7">
        <v>0.725</v>
      </c>
      <c r="L28" s="7">
        <v>0.95</v>
      </c>
      <c r="M28" s="7">
        <v>0.897435897435897</v>
      </c>
      <c r="N28" s="7">
        <v>0.95</v>
      </c>
      <c r="O28" s="7">
        <v>0.85</v>
      </c>
      <c r="P28" s="7">
        <v>0.8</v>
      </c>
      <c r="Q28" s="7">
        <v>0.9</v>
      </c>
      <c r="R28" s="7">
        <v>0.975</v>
      </c>
      <c r="S28" s="7">
        <v>0.875</v>
      </c>
      <c r="T28" s="7">
        <v>0.975</v>
      </c>
      <c r="U28" s="7">
        <v>0.65</v>
      </c>
      <c r="V28" s="7">
        <v>0.875</v>
      </c>
      <c r="W28" s="7">
        <v>0.625</v>
      </c>
      <c r="X28" s="7">
        <v>0.825</v>
      </c>
      <c r="Y28" s="7">
        <v>0.95</v>
      </c>
      <c r="Z28" s="7">
        <v>0.85</v>
      </c>
      <c r="AA28" s="7">
        <v>0.775</v>
      </c>
      <c r="AB28" s="7">
        <f>[1]Sheet1!E12/[1]Sheet1!B12</f>
        <v>0.45</v>
      </c>
      <c r="AC28" s="7">
        <f>[2]Sheet1!E12/[2]Sheet1!B12</f>
        <v>0.625</v>
      </c>
      <c r="AD28" s="7">
        <f>[3]Sheet1!E12/[3]Sheet1!B12</f>
        <v>0.975</v>
      </c>
      <c r="AE28" s="7">
        <f>[4]Sheet1!E12/[4]Sheet1!B12</f>
        <v>0.825</v>
      </c>
      <c r="AF28" s="7">
        <f>[5]Sheet1!E12/[5]Sheet1!B12</f>
        <v>0.6</v>
      </c>
      <c r="AG28" s="7">
        <f>[6]Sheet1!E12/[6]Sheet1!B12</f>
        <v>0.875</v>
      </c>
      <c r="AH28" s="7">
        <f>[8]Sheet1!E12/[8]Sheet1!B12</f>
        <v>0.85</v>
      </c>
      <c r="AI28" s="7">
        <f>[13]Sheet1!E12/[13]Sheet1!B12</f>
        <v>0.925</v>
      </c>
      <c r="AJ28" s="7">
        <f t="shared" si="0"/>
        <v>0.848395761326796</v>
      </c>
      <c r="AK28" s="4">
        <v>0</v>
      </c>
      <c r="AL28" s="3"/>
      <c r="AM28" s="4">
        <f t="shared" si="1"/>
        <v>0.848395761326796</v>
      </c>
    </row>
    <row r="29" s="1" customFormat="1" spans="1:79">
      <c r="A29" s="5" t="s">
        <v>48</v>
      </c>
      <c r="B29" s="6">
        <v>0.971428571428571</v>
      </c>
      <c r="C29" s="7">
        <v>0.971428571428571</v>
      </c>
      <c r="D29" s="7">
        <v>0.971428571428571</v>
      </c>
      <c r="E29" s="7">
        <v>1</v>
      </c>
      <c r="F29" s="7">
        <v>1</v>
      </c>
      <c r="G29" s="7">
        <v>1</v>
      </c>
      <c r="H29" s="7">
        <v>1</v>
      </c>
      <c r="I29" s="7">
        <v>1</v>
      </c>
      <c r="J29" s="7">
        <v>1</v>
      </c>
      <c r="K29" s="7">
        <v>1</v>
      </c>
      <c r="L29" s="7">
        <v>1</v>
      </c>
      <c r="M29" s="7">
        <v>0.971428571428571</v>
      </c>
      <c r="N29" s="7">
        <v>0.970588235294118</v>
      </c>
      <c r="O29" s="7">
        <v>0.794117647058823</v>
      </c>
      <c r="P29" s="7">
        <v>0.941176470588235</v>
      </c>
      <c r="Q29" s="7">
        <v>1</v>
      </c>
      <c r="R29" s="7">
        <v>1</v>
      </c>
      <c r="S29" s="7">
        <v>0.911764705882353</v>
      </c>
      <c r="T29" s="7">
        <v>0.941176470588235</v>
      </c>
      <c r="U29" s="7">
        <v>0.970588235294118</v>
      </c>
      <c r="V29" s="7">
        <v>0.911764705882353</v>
      </c>
      <c r="W29" s="7">
        <v>0.911764705882353</v>
      </c>
      <c r="X29" s="7">
        <v>0.941176470588235</v>
      </c>
      <c r="Y29" s="7">
        <v>0.764705882352941</v>
      </c>
      <c r="Z29" s="7">
        <v>0.911764705882353</v>
      </c>
      <c r="AA29" s="7">
        <v>0.941176470588235</v>
      </c>
      <c r="AB29" s="7">
        <f>[1]Sheet1!E25/[1]Sheet1!B25</f>
        <v>0.941176470588235</v>
      </c>
      <c r="AC29" s="7">
        <f>[2]Sheet1!E25/[2]Sheet1!B25</f>
        <v>0.705882352941177</v>
      </c>
      <c r="AD29" s="7">
        <f>[3]Sheet1!E25/[3]Sheet1!B25</f>
        <v>1</v>
      </c>
      <c r="AE29" s="7">
        <f>[4]Sheet1!E25/[4]Sheet1!B25</f>
        <v>0.941176470588235</v>
      </c>
      <c r="AF29" s="7">
        <f>[5]Sheet1!E25/[5]Sheet1!B25</f>
        <v>0.941176470588235</v>
      </c>
      <c r="AG29" s="7">
        <f>[6]Sheet1!E25/[6]Sheet1!B25</f>
        <v>0.911764705882353</v>
      </c>
      <c r="AH29" s="7">
        <f>[8]Sheet1!E25/[8]Sheet1!B25</f>
        <v>0.882352941176471</v>
      </c>
      <c r="AI29" s="7">
        <f>[13]Sheet1!E25/[13]Sheet1!B25</f>
        <v>0.941176470588235</v>
      </c>
      <c r="AJ29" s="7">
        <f t="shared" si="0"/>
        <v>0.943060860707919</v>
      </c>
      <c r="AK29" s="4">
        <v>0</v>
      </c>
      <c r="AL29" s="4">
        <v>2</v>
      </c>
      <c r="AM29" s="4">
        <f t="shared" si="1"/>
        <v>0.937060860707919</v>
      </c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4"/>
      <c r="BO29" s="4"/>
      <c r="BP29" s="4"/>
      <c r="BQ29" s="4"/>
      <c r="BR29" s="4"/>
      <c r="BS29" s="4"/>
      <c r="BT29" s="4"/>
      <c r="BU29" s="15"/>
      <c r="BV29" s="5"/>
      <c r="BW29" s="4"/>
      <c r="BX29" s="4"/>
      <c r="BY29" s="4"/>
      <c r="BZ29" s="4"/>
      <c r="CA29" s="4"/>
    </row>
    <row r="30" spans="1:39">
      <c r="A30" s="5" t="s">
        <v>72</v>
      </c>
      <c r="B30" s="6">
        <v>1</v>
      </c>
      <c r="C30" s="7">
        <v>0.96969696969697</v>
      </c>
      <c r="D30" s="7">
        <v>1</v>
      </c>
      <c r="E30" s="7">
        <v>1</v>
      </c>
      <c r="F30" s="7">
        <v>1</v>
      </c>
      <c r="G30" s="7">
        <v>1</v>
      </c>
      <c r="H30" s="7">
        <v>1</v>
      </c>
      <c r="I30" s="7">
        <v>0.96969696969697</v>
      </c>
      <c r="J30" s="7">
        <v>1</v>
      </c>
      <c r="K30" s="7">
        <v>1</v>
      </c>
      <c r="L30" s="7">
        <v>0.96969696969697</v>
      </c>
      <c r="M30" s="7">
        <v>1</v>
      </c>
      <c r="N30" s="7">
        <v>1</v>
      </c>
      <c r="O30" s="7">
        <v>1</v>
      </c>
      <c r="P30" s="7">
        <v>0.939393939393939</v>
      </c>
      <c r="Q30" s="7">
        <v>0.96969696969697</v>
      </c>
      <c r="R30" s="7">
        <v>0.96969696969697</v>
      </c>
      <c r="S30" s="7">
        <v>0.96969696969697</v>
      </c>
      <c r="T30" s="7">
        <v>0.96969696969697</v>
      </c>
      <c r="U30" s="7">
        <v>1</v>
      </c>
      <c r="V30" s="7">
        <v>1</v>
      </c>
      <c r="W30" s="7">
        <v>1</v>
      </c>
      <c r="X30" s="7">
        <v>0.96969696969697</v>
      </c>
      <c r="Y30" s="7">
        <v>1</v>
      </c>
      <c r="Z30" s="7">
        <v>1</v>
      </c>
      <c r="AA30" s="7">
        <v>0.96969696969697</v>
      </c>
      <c r="AB30" s="7">
        <f>[1]Sheet1!E26/[1]Sheet1!B26</f>
        <v>1</v>
      </c>
      <c r="AC30" s="7">
        <f>[2]Sheet1!E26/[2]Sheet1!B26</f>
        <v>1</v>
      </c>
      <c r="AD30" s="7">
        <f>[3]Sheet1!E26/[3]Sheet1!B26</f>
        <v>1</v>
      </c>
      <c r="AE30" s="7">
        <f>[4]Sheet1!E26/[4]Sheet1!B26</f>
        <v>1</v>
      </c>
      <c r="AF30" s="7">
        <f>[5]Sheet1!E26/[5]Sheet1!B26</f>
        <v>1</v>
      </c>
      <c r="AG30" s="7">
        <f>[6]Sheet1!E26/[6]Sheet1!B26</f>
        <v>1</v>
      </c>
      <c r="AH30" s="7">
        <f>[8]Sheet1!E26/[8]Sheet1!B26</f>
        <v>1</v>
      </c>
      <c r="AI30" s="7">
        <f>[13]Sheet1!E26/[13]Sheet1!B26</f>
        <v>1</v>
      </c>
      <c r="AJ30" s="7">
        <f t="shared" si="0"/>
        <v>0.98989898989899</v>
      </c>
      <c r="AK30" s="4">
        <v>0</v>
      </c>
      <c r="AM30" s="4">
        <f t="shared" si="1"/>
        <v>0.98989898989899</v>
      </c>
    </row>
    <row r="31" spans="1:39">
      <c r="A31" s="5" t="s">
        <v>74</v>
      </c>
      <c r="B31" s="6">
        <v>0.973684210526316</v>
      </c>
      <c r="C31" s="7">
        <v>1</v>
      </c>
      <c r="D31" s="7">
        <v>1</v>
      </c>
      <c r="E31" s="7">
        <v>0.964285714285714</v>
      </c>
      <c r="F31" s="7">
        <v>1</v>
      </c>
      <c r="G31" s="7">
        <v>1</v>
      </c>
      <c r="H31" s="7">
        <v>1</v>
      </c>
      <c r="I31" s="7">
        <v>1</v>
      </c>
      <c r="J31" s="7">
        <v>1</v>
      </c>
      <c r="K31" s="7">
        <v>1</v>
      </c>
      <c r="L31" s="7">
        <v>1</v>
      </c>
      <c r="M31" s="7">
        <v>1</v>
      </c>
      <c r="N31" s="7">
        <v>1</v>
      </c>
      <c r="O31" s="7">
        <v>1</v>
      </c>
      <c r="P31" s="7">
        <v>0.945945945945946</v>
      </c>
      <c r="Q31" s="7">
        <v>1</v>
      </c>
      <c r="R31" s="7">
        <v>0.972972972972973</v>
      </c>
      <c r="S31" s="7">
        <v>1</v>
      </c>
      <c r="T31" s="7">
        <v>1</v>
      </c>
      <c r="U31" s="7">
        <v>1</v>
      </c>
      <c r="V31" s="7">
        <v>1</v>
      </c>
      <c r="W31" s="7">
        <v>0.972972972972973</v>
      </c>
      <c r="X31" s="7">
        <v>1</v>
      </c>
      <c r="Y31" s="7">
        <v>0.972972972972973</v>
      </c>
      <c r="Z31" s="7">
        <v>0.972972972972973</v>
      </c>
      <c r="AA31" s="7">
        <v>1</v>
      </c>
      <c r="AB31" s="7">
        <f>[1]Sheet1!E27/[1]Sheet1!B27</f>
        <v>1</v>
      </c>
      <c r="AC31" s="7">
        <f>[2]Sheet1!E27/[2]Sheet1!B27</f>
        <v>1</v>
      </c>
      <c r="AD31" s="7">
        <f>[3]Sheet1!E27/[3]Sheet1!B27</f>
        <v>1</v>
      </c>
      <c r="AE31" s="7">
        <f>[4]Sheet1!E27/[4]Sheet1!B27</f>
        <v>1</v>
      </c>
      <c r="AF31" s="7">
        <f>[5]Sheet1!E27/[5]Sheet1!B27</f>
        <v>0.945945945945946</v>
      </c>
      <c r="AG31" s="7">
        <f>[6]Sheet1!E27/[6]Sheet1!B27</f>
        <v>0.972972972972973</v>
      </c>
      <c r="AH31" s="7">
        <f>[8]Sheet1!E27/[8]Sheet1!B27</f>
        <v>1</v>
      </c>
      <c r="AI31" s="7">
        <f>[13]Sheet1!E27/[13]Sheet1!B27</f>
        <v>1</v>
      </c>
      <c r="AJ31" s="7">
        <f t="shared" si="0"/>
        <v>0.990749293380872</v>
      </c>
      <c r="AK31" s="4">
        <v>8</v>
      </c>
      <c r="AL31" s="4">
        <v>1</v>
      </c>
      <c r="AM31" s="4">
        <f t="shared" si="1"/>
        <v>0.990949293380872</v>
      </c>
    </row>
    <row r="32" s="1" customFormat="1" spans="1:79">
      <c r="A32" s="5" t="s">
        <v>31</v>
      </c>
      <c r="B32" s="6">
        <v>0.897435897435897</v>
      </c>
      <c r="C32" s="7">
        <v>0.923076923076923</v>
      </c>
      <c r="D32" s="7">
        <v>0.948717948717949</v>
      </c>
      <c r="E32" s="7">
        <v>1</v>
      </c>
      <c r="F32" s="7">
        <v>1</v>
      </c>
      <c r="G32" s="7">
        <v>0.846153846153846</v>
      </c>
      <c r="H32" s="7">
        <v>0.837837837837838</v>
      </c>
      <c r="I32" s="7">
        <v>0.945945945945946</v>
      </c>
      <c r="J32" s="7">
        <v>0.972222222222222</v>
      </c>
      <c r="K32" s="7">
        <v>0.945945945945946</v>
      </c>
      <c r="L32" s="7">
        <v>0.972972972972973</v>
      </c>
      <c r="M32" s="7">
        <v>1</v>
      </c>
      <c r="N32" s="7">
        <v>0.972972972972973</v>
      </c>
      <c r="O32" s="7">
        <v>0.972972972972973</v>
      </c>
      <c r="P32" s="7">
        <v>0.540540540540541</v>
      </c>
      <c r="Q32" s="7">
        <v>0.810810810810811</v>
      </c>
      <c r="R32" s="7">
        <v>0.891891891891892</v>
      </c>
      <c r="S32" s="7">
        <v>0.783783783783784</v>
      </c>
      <c r="T32" s="7">
        <v>0.945945945945946</v>
      </c>
      <c r="U32" s="7">
        <v>0.864864864864865</v>
      </c>
      <c r="V32" s="7">
        <v>0.972972972972973</v>
      </c>
      <c r="W32" s="7">
        <v>0.702702702702703</v>
      </c>
      <c r="X32" s="7">
        <v>0.864864864864865</v>
      </c>
      <c r="Y32" s="7">
        <v>0.837837837837838</v>
      </c>
      <c r="Z32" s="7">
        <v>0.810810810810811</v>
      </c>
      <c r="AA32" s="7">
        <v>0.837837837837838</v>
      </c>
      <c r="AB32" s="7">
        <f>[1]Sheet1!E40/[1]Sheet1!B40</f>
        <v>0.783783783783784</v>
      </c>
      <c r="AC32" s="7">
        <f>[2]Sheet1!E40/[2]Sheet1!B40</f>
        <v>0.783783783783784</v>
      </c>
      <c r="AD32" s="7">
        <f>[3]Sheet1!E40/[3]Sheet1!B40</f>
        <v>0.891891891891892</v>
      </c>
      <c r="AE32" s="7">
        <f>[4]Sheet1!E40/[4]Sheet1!B40</f>
        <v>0.945945945945946</v>
      </c>
      <c r="AF32" s="7">
        <f>[5]Sheet1!E40/[5]Sheet1!B40</f>
        <v>0.891891891891892</v>
      </c>
      <c r="AG32" s="7">
        <f>[6]Sheet1!E40/[6]Sheet1!B40</f>
        <v>0.837837837837838</v>
      </c>
      <c r="AH32" s="7">
        <f>[8]Sheet1!E40/[8]Sheet1!B40</f>
        <v>0.810810810810811</v>
      </c>
      <c r="AI32" s="7">
        <f>[13]Sheet1!E40/[13]Sheet1!B40</f>
        <v>1</v>
      </c>
      <c r="AJ32" s="7">
        <f t="shared" si="0"/>
        <v>0.88021413021413</v>
      </c>
      <c r="AK32" s="4">
        <v>12</v>
      </c>
      <c r="AL32" s="4">
        <v>2</v>
      </c>
      <c r="AM32" s="4">
        <f t="shared" si="1"/>
        <v>0.87901413021413</v>
      </c>
      <c r="AN32" s="6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4"/>
      <c r="BP32" s="4"/>
      <c r="BQ32" s="4"/>
      <c r="BR32" s="4"/>
      <c r="BS32" s="4"/>
      <c r="BT32" s="4"/>
      <c r="BU32" s="4"/>
      <c r="BV32" s="15"/>
      <c r="BW32" s="5"/>
      <c r="BX32" s="4"/>
      <c r="BY32" s="4"/>
      <c r="BZ32" s="4"/>
      <c r="CA32" s="4"/>
    </row>
    <row r="33" spans="1:39">
      <c r="A33" s="5" t="s">
        <v>75</v>
      </c>
      <c r="B33" s="6">
        <v>1</v>
      </c>
      <c r="C33" s="7">
        <v>0.973684210526316</v>
      </c>
      <c r="D33" s="7">
        <v>1</v>
      </c>
      <c r="E33" s="7">
        <v>1</v>
      </c>
      <c r="F33" s="7">
        <v>0.972972972972973</v>
      </c>
      <c r="G33" s="7">
        <v>1</v>
      </c>
      <c r="H33" s="7">
        <v>1</v>
      </c>
      <c r="I33" s="7">
        <v>0.947368421052632</v>
      </c>
      <c r="J33" s="7">
        <v>1</v>
      </c>
      <c r="K33" s="7">
        <v>0.947368421052632</v>
      </c>
      <c r="L33" s="7">
        <v>1</v>
      </c>
      <c r="M33" s="7">
        <v>1</v>
      </c>
      <c r="N33" s="7">
        <v>1</v>
      </c>
      <c r="O33" s="7">
        <v>0.973684210526316</v>
      </c>
      <c r="P33" s="7">
        <v>0.842105263157895</v>
      </c>
      <c r="Q33" s="7">
        <v>0.973684210526316</v>
      </c>
      <c r="R33" s="7">
        <v>1</v>
      </c>
      <c r="S33" s="7">
        <v>1</v>
      </c>
      <c r="T33" s="7">
        <v>1</v>
      </c>
      <c r="U33" s="7">
        <v>0.973684210526316</v>
      </c>
      <c r="V33" s="7">
        <v>1</v>
      </c>
      <c r="W33" s="7">
        <v>1</v>
      </c>
      <c r="X33" s="7">
        <v>1</v>
      </c>
      <c r="Y33" s="7">
        <v>0.973684210526316</v>
      </c>
      <c r="Z33" s="7">
        <v>0.973684210526316</v>
      </c>
      <c r="AA33" s="7">
        <v>0.973684210526316</v>
      </c>
      <c r="AB33" s="7">
        <f>[1]Sheet1!E41/[1]Sheet1!B41</f>
        <v>1</v>
      </c>
      <c r="AC33" s="7">
        <f>[2]Sheet1!E41/[2]Sheet1!B41</f>
        <v>0.921052631578947</v>
      </c>
      <c r="AD33" s="7">
        <f>[3]Sheet1!E41/[3]Sheet1!B41</f>
        <v>0.973684210526316</v>
      </c>
      <c r="AE33" s="7">
        <f>[4]Sheet1!E41/[4]Sheet1!B41</f>
        <v>1</v>
      </c>
      <c r="AF33" s="7">
        <f>[5]Sheet1!E41/[5]Sheet1!B41</f>
        <v>0.973684210526316</v>
      </c>
      <c r="AG33" s="7">
        <f>[6]Sheet1!E41/[6]Sheet1!B41</f>
        <v>0.972972972972973</v>
      </c>
      <c r="AH33" s="7">
        <f>[8]Sheet1!E41/[8]Sheet1!B41</f>
        <v>0.972972972972973</v>
      </c>
      <c r="AI33" s="7">
        <f>[13]Sheet1!E41/[13]Sheet1!B41</f>
        <v>1</v>
      </c>
      <c r="AJ33" s="7">
        <f t="shared" si="0"/>
        <v>0.979999137893875</v>
      </c>
      <c r="AK33" s="4">
        <v>36</v>
      </c>
      <c r="AL33" s="4">
        <v>1</v>
      </c>
      <c r="AM33" s="4">
        <f t="shared" si="1"/>
        <v>0.991399137893875</v>
      </c>
    </row>
    <row r="34" spans="1:39">
      <c r="A34" s="5" t="s">
        <v>32</v>
      </c>
      <c r="B34" s="6">
        <v>0.921052631578947</v>
      </c>
      <c r="C34" s="7">
        <v>0.763157894736842</v>
      </c>
      <c r="D34" s="7">
        <v>0.945945945945946</v>
      </c>
      <c r="E34" s="7">
        <v>1</v>
      </c>
      <c r="F34" s="7">
        <v>1</v>
      </c>
      <c r="G34" s="7">
        <v>0.945945945945946</v>
      </c>
      <c r="H34" s="7">
        <v>0.918918918918919</v>
      </c>
      <c r="I34" s="7">
        <v>0.864864864864865</v>
      </c>
      <c r="J34" s="7">
        <v>0.972972972972973</v>
      </c>
      <c r="K34" s="7">
        <v>0.72972972972973</v>
      </c>
      <c r="L34" s="7">
        <v>1</v>
      </c>
      <c r="M34" s="7">
        <v>1</v>
      </c>
      <c r="N34" s="7">
        <v>1</v>
      </c>
      <c r="O34" s="7">
        <v>0.918918918918919</v>
      </c>
      <c r="P34" s="7">
        <v>0.675675675675676</v>
      </c>
      <c r="Q34" s="7">
        <v>0.972972972972973</v>
      </c>
      <c r="R34" s="7">
        <v>0.945945945945946</v>
      </c>
      <c r="S34" s="7">
        <v>0.864864864864865</v>
      </c>
      <c r="T34" s="7">
        <v>1</v>
      </c>
      <c r="U34" s="7">
        <v>0.918918918918919</v>
      </c>
      <c r="V34" s="7">
        <v>0.837837837837838</v>
      </c>
      <c r="W34" s="7">
        <v>0.648648648648649</v>
      </c>
      <c r="X34" s="7">
        <v>0.945945945945946</v>
      </c>
      <c r="Y34" s="7">
        <v>0.837837837837838</v>
      </c>
      <c r="Z34" s="7">
        <v>0.864864864864865</v>
      </c>
      <c r="AA34" s="7">
        <v>0.972972972972973</v>
      </c>
      <c r="AB34" s="7">
        <f>[1]Sheet1!E42/[1]Sheet1!B42</f>
        <v>0.891891891891892</v>
      </c>
      <c r="AC34" s="4">
        <f>[2]Sheet1!E42/[2]Sheet1!B42</f>
        <v>0.837837837837838</v>
      </c>
      <c r="AD34" s="7">
        <f>[3]Sheet1!E42/[3]Sheet1!B42</f>
        <v>0.783783783783784</v>
      </c>
      <c r="AE34" s="7">
        <f>[4]Sheet1!E42/[4]Sheet1!B42</f>
        <v>0.864864864864865</v>
      </c>
      <c r="AF34" s="7">
        <f>[5]Sheet1!E42/[5]Sheet1!B42</f>
        <v>0.810810810810811</v>
      </c>
      <c r="AG34" s="7">
        <f>[6]Sheet1!E42/[6]Sheet1!B42</f>
        <v>0.783783783783784</v>
      </c>
      <c r="AH34" s="7">
        <f>[8]Sheet1!E42/[8]Sheet1!B42</f>
        <v>0.702702702702703</v>
      </c>
      <c r="AI34" s="7">
        <f>[13]Sheet1!E42/[13]Sheet1!B42</f>
        <v>0.810810810810811</v>
      </c>
      <c r="AJ34" s="7">
        <f t="shared" si="0"/>
        <v>0.883141514720462</v>
      </c>
      <c r="AK34" s="4">
        <v>0</v>
      </c>
      <c r="AL34" s="4">
        <v>1</v>
      </c>
      <c r="AM34" s="4">
        <f t="shared" si="1"/>
        <v>0.880141514720462</v>
      </c>
    </row>
    <row r="35" s="1" customFormat="1" spans="1:79">
      <c r="A35" s="4" t="s">
        <v>11</v>
      </c>
      <c r="B35" s="6">
        <v>1</v>
      </c>
      <c r="C35" s="7">
        <v>1</v>
      </c>
      <c r="D35" s="7">
        <v>0.888888888888889</v>
      </c>
      <c r="E35" s="7">
        <v>1</v>
      </c>
      <c r="F35" s="7">
        <v>1</v>
      </c>
      <c r="G35" s="7">
        <v>0.777777777777778</v>
      </c>
      <c r="H35" s="7">
        <v>1</v>
      </c>
      <c r="I35" s="7">
        <v>0.814814814814815</v>
      </c>
      <c r="J35" s="7">
        <v>0.973684210526316</v>
      </c>
      <c r="K35" s="7">
        <v>0.407407407407407</v>
      </c>
      <c r="L35" s="7">
        <v>1</v>
      </c>
      <c r="M35" s="7">
        <v>0.925925925925926</v>
      </c>
      <c r="N35" s="7">
        <v>0.888888888888889</v>
      </c>
      <c r="O35" s="7">
        <v>0.814814814814815</v>
      </c>
      <c r="P35" s="7">
        <v>0.296296296296296</v>
      </c>
      <c r="Q35" s="7">
        <v>0.888888888888889</v>
      </c>
      <c r="R35" s="7">
        <v>0.518518518518518</v>
      </c>
      <c r="S35" s="7">
        <v>0.407407407407407</v>
      </c>
      <c r="T35" s="7">
        <v>0.892857142857143</v>
      </c>
      <c r="U35" s="7">
        <v>0.75</v>
      </c>
      <c r="V35" s="7">
        <v>0.607142857142857</v>
      </c>
      <c r="W35" s="7">
        <v>0.285714285714286</v>
      </c>
      <c r="X35" s="7">
        <v>0.392857142857143</v>
      </c>
      <c r="Y35" s="7">
        <v>0.5</v>
      </c>
      <c r="Z35" s="7">
        <v>0.678571428571429</v>
      </c>
      <c r="AA35" s="7">
        <v>0.428571428571429</v>
      </c>
      <c r="AB35" s="7">
        <f>[1]Sheet1!E13/[1]Sheet1!B13</f>
        <v>0.107142857142857</v>
      </c>
      <c r="AC35" s="7">
        <f>[2]Sheet1!E13/[2]Sheet1!B13</f>
        <v>0.464285714285714</v>
      </c>
      <c r="AD35" s="7">
        <f>[3]Sheet1!E13/[3]Sheet1!B13</f>
        <v>0</v>
      </c>
      <c r="AE35" s="7">
        <f>[4]Sheet1!E13/[4]Sheet1!B13</f>
        <v>0.357142857142857</v>
      </c>
      <c r="AF35" s="7">
        <f>[5]Sheet1!E13/[5]Sheet1!B13</f>
        <v>0.5</v>
      </c>
      <c r="AG35" s="7">
        <f>[6]Sheet1!E13/[6]Sheet1!B13</f>
        <v>0.214285714285714</v>
      </c>
      <c r="AH35" s="7">
        <f>[8]Sheet1!E13/[8]Sheet1!B13</f>
        <v>0.25</v>
      </c>
      <c r="AI35" s="7">
        <f>[13]Sheet1!E13/[13]Sheet1!B13</f>
        <v>0.357142857142857</v>
      </c>
      <c r="AJ35" s="7">
        <f t="shared" ref="AJ35:AJ54" si="2">AVERAGE(B35:AH35)</f>
        <v>0.637329856628102</v>
      </c>
      <c r="AK35" s="4">
        <v>0</v>
      </c>
      <c r="AL35" s="4">
        <v>3</v>
      </c>
      <c r="AM35" s="4">
        <f t="shared" ref="AM35:AM54" si="3">AJ35+AK35*0.0004-AL35*0.003</f>
        <v>0.628329856628102</v>
      </c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7"/>
      <c r="AZ35" s="14"/>
      <c r="BA35" s="3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</row>
    <row r="36" spans="1:39">
      <c r="A36" s="5" t="s">
        <v>13</v>
      </c>
      <c r="B36" s="6">
        <v>1</v>
      </c>
      <c r="C36" s="7">
        <v>1</v>
      </c>
      <c r="D36" s="7">
        <v>1</v>
      </c>
      <c r="E36" s="7">
        <v>1</v>
      </c>
      <c r="F36" s="7">
        <v>1</v>
      </c>
      <c r="G36" s="7">
        <v>1</v>
      </c>
      <c r="H36" s="7">
        <v>1</v>
      </c>
      <c r="I36" s="7">
        <v>1</v>
      </c>
      <c r="J36" s="7">
        <v>0.972222222222222</v>
      </c>
      <c r="K36" s="7">
        <v>0.894736842105263</v>
      </c>
      <c r="L36" s="7">
        <v>1</v>
      </c>
      <c r="M36" s="7">
        <v>1</v>
      </c>
      <c r="N36" s="7">
        <v>0.947368421052632</v>
      </c>
      <c r="O36" s="7">
        <v>1</v>
      </c>
      <c r="P36" s="7">
        <v>0.263157894736842</v>
      </c>
      <c r="Q36" s="7">
        <v>0.947368421052632</v>
      </c>
      <c r="R36" s="7">
        <v>1</v>
      </c>
      <c r="S36" s="7">
        <v>0.631578947368421</v>
      </c>
      <c r="T36" s="7">
        <v>0.842105263157895</v>
      </c>
      <c r="U36" s="7">
        <v>0.894736842105263</v>
      </c>
      <c r="V36" s="7">
        <v>0.0526315789473684</v>
      </c>
      <c r="W36" s="7">
        <v>0.526315789473684</v>
      </c>
      <c r="X36" s="7">
        <v>0.631578947368421</v>
      </c>
      <c r="Y36" s="7">
        <v>0.263157894736842</v>
      </c>
      <c r="Z36" s="7">
        <v>0.315789473684211</v>
      </c>
      <c r="AA36" s="7">
        <v>0.263157894736842</v>
      </c>
      <c r="AB36" s="7">
        <f>[1]Sheet1!E16/[1]Sheet1!B16</f>
        <v>0</v>
      </c>
      <c r="AC36" s="7">
        <f>[2]Sheet1!E16/[2]Sheet1!B16</f>
        <v>0</v>
      </c>
      <c r="AD36" s="7">
        <f>[3]Sheet1!E16/[3]Sheet1!B16</f>
        <v>0.526315789473684</v>
      </c>
      <c r="AE36" s="7">
        <f>[4]Sheet1!E16/[4]Sheet1!B16</f>
        <v>0.526315789473684</v>
      </c>
      <c r="AF36" s="4">
        <f>[5]Sheet1!E16/[5]Sheet1!B16</f>
        <v>0.368421052631579</v>
      </c>
      <c r="AG36" s="7">
        <f>[6]Sheet1!E16/[6]Sheet1!B16</f>
        <v>0</v>
      </c>
      <c r="AH36" s="7">
        <f>[8]Sheet1!E16/[8]Sheet1!B16</f>
        <v>0</v>
      </c>
      <c r="AI36" s="4">
        <f>[13]Sheet1!E16/[13]Sheet1!B16</f>
        <v>0.315789473684211</v>
      </c>
      <c r="AJ36" s="7">
        <f t="shared" si="2"/>
        <v>0.662635123161439</v>
      </c>
      <c r="AK36" s="3">
        <v>0</v>
      </c>
      <c r="AL36" s="4">
        <v>2</v>
      </c>
      <c r="AM36" s="4">
        <f t="shared" si="3"/>
        <v>0.656635123161439</v>
      </c>
    </row>
    <row r="37" spans="1:44">
      <c r="A37" s="4" t="s">
        <v>9</v>
      </c>
      <c r="B37" s="6">
        <v>0.71875</v>
      </c>
      <c r="C37" s="7">
        <v>0.65625</v>
      </c>
      <c r="D37" s="7">
        <v>0.5</v>
      </c>
      <c r="E37" s="7">
        <v>1</v>
      </c>
      <c r="F37" s="7">
        <v>1</v>
      </c>
      <c r="G37" s="6">
        <v>0.71875</v>
      </c>
      <c r="H37" s="7">
        <v>0.59375</v>
      </c>
      <c r="I37" s="7">
        <v>0.4375</v>
      </c>
      <c r="J37" s="7">
        <v>1</v>
      </c>
      <c r="K37" s="7">
        <v>0.84375</v>
      </c>
      <c r="L37" s="7">
        <v>0.875</v>
      </c>
      <c r="M37" s="7">
        <v>0.9375</v>
      </c>
      <c r="N37" s="7">
        <v>0.8125</v>
      </c>
      <c r="O37" s="7">
        <v>0.875</v>
      </c>
      <c r="P37" s="7">
        <v>0.34375</v>
      </c>
      <c r="Q37" s="7">
        <v>0.5</v>
      </c>
      <c r="R37" s="7">
        <v>0.8125</v>
      </c>
      <c r="S37" s="7">
        <v>0.34375</v>
      </c>
      <c r="T37" s="7">
        <v>0.645161290322581</v>
      </c>
      <c r="U37" s="7">
        <v>0.645161290322581</v>
      </c>
      <c r="V37" s="7">
        <v>0.451612903225806</v>
      </c>
      <c r="W37" s="7">
        <v>0.483870967741935</v>
      </c>
      <c r="X37" s="7">
        <v>0.612903225806452</v>
      </c>
      <c r="Y37" s="7">
        <v>0.580645161290323</v>
      </c>
      <c r="Z37" s="7">
        <v>0.483870967741935</v>
      </c>
      <c r="AA37" s="7">
        <v>0.290322580645161</v>
      </c>
      <c r="AB37" s="7">
        <f>[1]Sheet1!E14/[1]Sheet1!B14</f>
        <v>0.387096774193548</v>
      </c>
      <c r="AC37" s="7">
        <f>[2]Sheet1!E14/[2]Sheet1!B14</f>
        <v>0.419354838709677</v>
      </c>
      <c r="AD37" s="7">
        <f>[3]Sheet1!E14/[3]Sheet1!B14</f>
        <v>0.354838709677419</v>
      </c>
      <c r="AE37" s="7">
        <f>[4]Sheet1!E14/[4]Sheet1!B14</f>
        <v>0.419354838709677</v>
      </c>
      <c r="AF37" s="7">
        <f>[5]Sheet1!E14/[5]Sheet1!B14</f>
        <v>0.258064516129032</v>
      </c>
      <c r="AG37" s="7">
        <f>[6]Sheet1!E14/[6]Sheet1!B14</f>
        <v>0.32258064516129</v>
      </c>
      <c r="AH37" s="7">
        <f>[8]Sheet1!E14/[8]Sheet1!B14</f>
        <v>0.0645161290322581</v>
      </c>
      <c r="AI37" s="7">
        <f>[13]Sheet1!E14/[13]Sheet1!B14</f>
        <v>0.774193548387097</v>
      </c>
      <c r="AJ37" s="7">
        <f t="shared" si="2"/>
        <v>0.587518328445748</v>
      </c>
      <c r="AK37" s="4">
        <v>8</v>
      </c>
      <c r="AL37" s="4">
        <v>2</v>
      </c>
      <c r="AM37" s="4">
        <f t="shared" si="3"/>
        <v>0.584718328445748</v>
      </c>
      <c r="AN37" s="5"/>
      <c r="AO37" s="3"/>
      <c r="AP37" s="3"/>
      <c r="AQ37" s="3"/>
      <c r="AR37" s="3"/>
    </row>
    <row r="38" spans="1:39">
      <c r="A38" s="5" t="s">
        <v>14</v>
      </c>
      <c r="B38" s="6">
        <v>1</v>
      </c>
      <c r="C38" s="7">
        <v>0.96969696969697</v>
      </c>
      <c r="D38" s="7">
        <v>1</v>
      </c>
      <c r="E38" s="7">
        <v>0.974358974358974</v>
      </c>
      <c r="F38" s="7">
        <v>0.923076923076923</v>
      </c>
      <c r="G38" s="7">
        <v>1</v>
      </c>
      <c r="H38" s="7">
        <v>1</v>
      </c>
      <c r="I38" s="7">
        <v>1</v>
      </c>
      <c r="J38" s="7">
        <v>1</v>
      </c>
      <c r="K38" s="7">
        <v>1</v>
      </c>
      <c r="L38" s="7">
        <v>1</v>
      </c>
      <c r="M38" s="7">
        <v>1</v>
      </c>
      <c r="N38" s="7">
        <v>1</v>
      </c>
      <c r="O38" s="7">
        <v>0.939393939393939</v>
      </c>
      <c r="P38" s="7">
        <v>0.363636363636364</v>
      </c>
      <c r="Q38" s="7">
        <v>0.454545454545455</v>
      </c>
      <c r="R38" s="7">
        <v>0.696969696969697</v>
      </c>
      <c r="S38" s="7">
        <v>0.878787878787879</v>
      </c>
      <c r="T38" s="7">
        <v>0.151515151515152</v>
      </c>
      <c r="U38" s="7">
        <v>1</v>
      </c>
      <c r="V38" s="7">
        <v>1</v>
      </c>
      <c r="W38" s="7">
        <v>0.818181818181818</v>
      </c>
      <c r="X38" s="7">
        <v>0.757575757575758</v>
      </c>
      <c r="Y38" s="7">
        <v>0.242424242424242</v>
      </c>
      <c r="Z38" s="7">
        <v>0.757575757575758</v>
      </c>
      <c r="AA38" s="7">
        <v>0.181818181818182</v>
      </c>
      <c r="AB38" s="7">
        <f>[1]Sheet1!E15/[1]Sheet1!B15</f>
        <v>0.121212121212121</v>
      </c>
      <c r="AC38" s="7">
        <f>[2]Sheet1!E15/[2]Sheet1!B15</f>
        <v>0.363636363636364</v>
      </c>
      <c r="AD38" s="7">
        <f>[3]Sheet1!E15/[3]Sheet1!B15</f>
        <v>0.666666666666667</v>
      </c>
      <c r="AE38" s="7">
        <f>[4]Sheet1!E15/[4]Sheet1!B15</f>
        <v>0.0909090909090909</v>
      </c>
      <c r="AF38" s="7">
        <f>[5]Sheet1!E15/[5]Sheet1!B15</f>
        <v>0.393939393939394</v>
      </c>
      <c r="AG38" s="7">
        <f>[6]Sheet1!E15/[6]Sheet1!B15</f>
        <v>0.303030303030303</v>
      </c>
      <c r="AH38" s="7">
        <f>[8]Sheet1!E15/[8]Sheet1!B15</f>
        <v>0.333333333333333</v>
      </c>
      <c r="AI38" s="7">
        <f>[13]Sheet1!E15/[13]Sheet1!B15</f>
        <v>0.393939393939394</v>
      </c>
      <c r="AJ38" s="7">
        <f t="shared" si="2"/>
        <v>0.708554072190436</v>
      </c>
      <c r="AK38" s="3">
        <v>0</v>
      </c>
      <c r="AL38" s="4">
        <v>5</v>
      </c>
      <c r="AM38" s="4">
        <f t="shared" si="3"/>
        <v>0.693554072190436</v>
      </c>
    </row>
    <row r="39" spans="1:39">
      <c r="A39" s="5" t="s">
        <v>77</v>
      </c>
      <c r="B39" s="6">
        <v>0.96551724137931</v>
      </c>
      <c r="C39" s="7">
        <v>0.931034482758621</v>
      </c>
      <c r="D39" s="7">
        <v>0.96551724137931</v>
      </c>
      <c r="E39" s="7">
        <v>0.945945945945946</v>
      </c>
      <c r="F39" s="7">
        <v>1</v>
      </c>
      <c r="G39" s="7">
        <v>1</v>
      </c>
      <c r="H39" s="7">
        <v>1</v>
      </c>
      <c r="I39" s="7">
        <v>1</v>
      </c>
      <c r="J39" s="7">
        <v>0.973684210526316</v>
      </c>
      <c r="K39" s="7">
        <v>1</v>
      </c>
      <c r="L39" s="7">
        <v>1</v>
      </c>
      <c r="M39" s="7">
        <v>1</v>
      </c>
      <c r="N39" s="7">
        <v>1</v>
      </c>
      <c r="O39" s="7">
        <v>1</v>
      </c>
      <c r="P39" s="7">
        <v>0.928571428571429</v>
      </c>
      <c r="Q39" s="7">
        <v>1</v>
      </c>
      <c r="R39" s="7">
        <v>1</v>
      </c>
      <c r="S39" s="7">
        <v>1</v>
      </c>
      <c r="T39" s="7">
        <v>1</v>
      </c>
      <c r="U39" s="7">
        <v>1</v>
      </c>
      <c r="V39" s="7">
        <v>1</v>
      </c>
      <c r="W39" s="7">
        <v>1</v>
      </c>
      <c r="X39" s="7">
        <v>1</v>
      </c>
      <c r="Y39" s="7">
        <v>0.964285714285714</v>
      </c>
      <c r="Z39" s="7">
        <v>1</v>
      </c>
      <c r="AA39" s="7">
        <v>1</v>
      </c>
      <c r="AB39" s="7">
        <f>[1]Sheet1!E28/[1]Sheet1!B28</f>
        <v>0.964285714285714</v>
      </c>
      <c r="AC39" s="7">
        <f>[2]Sheet1!E28/[2]Sheet1!B28</f>
        <v>1</v>
      </c>
      <c r="AD39" s="7">
        <f>[3]Sheet1!E28/[3]Sheet1!B28</f>
        <v>1</v>
      </c>
      <c r="AE39" s="7">
        <f>[4]Sheet1!E28/[4]Sheet1!B28</f>
        <v>1</v>
      </c>
      <c r="AF39" s="7">
        <f>[5]Sheet1!E28/[5]Sheet1!B28</f>
        <v>1</v>
      </c>
      <c r="AG39" s="7">
        <f>[6]Sheet1!E28/[6]Sheet1!B28</f>
        <v>0.964285714285714</v>
      </c>
      <c r="AH39" s="7">
        <f>[8]Sheet1!E28/[8]Sheet1!B28</f>
        <v>0.928571428571429</v>
      </c>
      <c r="AI39" s="7">
        <f>[13]Sheet1!E28/[13]Sheet1!B28</f>
        <v>0.928571428571429</v>
      </c>
      <c r="AJ39" s="7">
        <f t="shared" si="2"/>
        <v>0.985809064302712</v>
      </c>
      <c r="AK39" s="4">
        <v>17</v>
      </c>
      <c r="AM39" s="4">
        <f t="shared" si="3"/>
        <v>0.992609064302712</v>
      </c>
    </row>
    <row r="40" spans="1:39">
      <c r="A40" s="5" t="s">
        <v>80</v>
      </c>
      <c r="B40" s="6">
        <v>1</v>
      </c>
      <c r="C40" s="7">
        <v>1</v>
      </c>
      <c r="D40" s="7">
        <v>1</v>
      </c>
      <c r="E40" s="7">
        <v>0.948717948717949</v>
      </c>
      <c r="F40" s="7">
        <v>0.923076923076923</v>
      </c>
      <c r="G40" s="7">
        <v>1</v>
      </c>
      <c r="H40" s="7">
        <v>1</v>
      </c>
      <c r="I40" s="7">
        <v>1</v>
      </c>
      <c r="J40" s="7">
        <v>0.972972972972973</v>
      </c>
      <c r="K40" s="7">
        <v>1</v>
      </c>
      <c r="L40" s="7">
        <v>1</v>
      </c>
      <c r="M40" s="7">
        <v>0.916666666666667</v>
      </c>
      <c r="N40" s="7">
        <v>1</v>
      </c>
      <c r="O40" s="7">
        <v>1</v>
      </c>
      <c r="P40" s="7">
        <v>1</v>
      </c>
      <c r="Q40" s="7">
        <v>1</v>
      </c>
      <c r="R40" s="7">
        <v>1</v>
      </c>
      <c r="S40" s="7">
        <v>1</v>
      </c>
      <c r="T40" s="7">
        <v>1</v>
      </c>
      <c r="U40" s="7">
        <v>0.956521739130435</v>
      </c>
      <c r="V40" s="7">
        <v>1</v>
      </c>
      <c r="W40" s="7">
        <v>1</v>
      </c>
      <c r="X40" s="7">
        <v>1</v>
      </c>
      <c r="Y40" s="7">
        <v>1</v>
      </c>
      <c r="Z40" s="7">
        <v>1</v>
      </c>
      <c r="AA40" s="7">
        <v>1</v>
      </c>
      <c r="AB40" s="7">
        <f>[1]Sheet1!E29/[1]Sheet1!B29</f>
        <v>1</v>
      </c>
      <c r="AC40" s="7">
        <f>[2]Sheet1!E29/[2]Sheet1!B29</f>
        <v>0.956521739130435</v>
      </c>
      <c r="AD40" s="7">
        <f>[3]Sheet1!E29/[3]Sheet1!B29</f>
        <v>0.869565217391304</v>
      </c>
      <c r="AE40" s="7">
        <f>[4]Sheet1!E29/[4]Sheet1!B29</f>
        <v>1</v>
      </c>
      <c r="AF40" s="7">
        <f>[5]Sheet1!E29/[5]Sheet1!B29</f>
        <v>1</v>
      </c>
      <c r="AG40" s="7">
        <f>[6]Sheet1!E29/[6]Sheet1!B29</f>
        <v>1</v>
      </c>
      <c r="AH40" s="7">
        <f>[8]Sheet1!E29/[8]Sheet1!B29</f>
        <v>1</v>
      </c>
      <c r="AI40" s="7">
        <f>[13]Sheet1!E29/[13]Sheet1!B29</f>
        <v>0.91304347826087</v>
      </c>
      <c r="AJ40" s="7">
        <f t="shared" si="2"/>
        <v>0.986183127487475</v>
      </c>
      <c r="AK40" s="4">
        <v>23</v>
      </c>
      <c r="AM40" s="4">
        <f t="shared" si="3"/>
        <v>0.995383127487475</v>
      </c>
    </row>
    <row r="41" spans="1:39">
      <c r="A41" s="5" t="s">
        <v>35</v>
      </c>
      <c r="B41" s="6">
        <v>0.96</v>
      </c>
      <c r="C41" s="7">
        <v>0.96</v>
      </c>
      <c r="D41" s="7">
        <v>1</v>
      </c>
      <c r="E41" s="7">
        <v>1</v>
      </c>
      <c r="F41" s="7">
        <v>1</v>
      </c>
      <c r="G41" s="7">
        <v>0.92</v>
      </c>
      <c r="H41" s="7">
        <v>1</v>
      </c>
      <c r="I41" s="7">
        <v>1</v>
      </c>
      <c r="J41" s="7">
        <v>1</v>
      </c>
      <c r="K41" s="7">
        <v>0.96</v>
      </c>
      <c r="L41" s="7">
        <v>0.92</v>
      </c>
      <c r="M41" s="7">
        <v>1</v>
      </c>
      <c r="N41" s="7">
        <v>0.84</v>
      </c>
      <c r="O41" s="7">
        <v>0.88</v>
      </c>
      <c r="P41" s="7">
        <v>0.6</v>
      </c>
      <c r="Q41" s="7">
        <v>0.96</v>
      </c>
      <c r="R41" s="7">
        <v>1</v>
      </c>
      <c r="S41" s="7">
        <v>0.76</v>
      </c>
      <c r="T41" s="7">
        <v>0.846153846153846</v>
      </c>
      <c r="U41" s="7">
        <v>0.884615384615385</v>
      </c>
      <c r="V41" s="7">
        <v>0.769230769230769</v>
      </c>
      <c r="W41" s="7">
        <v>0.769230769230769</v>
      </c>
      <c r="X41" s="7">
        <v>0.961538461538462</v>
      </c>
      <c r="Y41" s="7">
        <v>0.846153846153846</v>
      </c>
      <c r="Z41" s="7">
        <v>1</v>
      </c>
      <c r="AA41" s="7">
        <v>1</v>
      </c>
      <c r="AB41" s="7">
        <f>[1]Sheet1!E30/[1]Sheet1!B30</f>
        <v>0.923076923076923</v>
      </c>
      <c r="AC41" s="7">
        <f>[2]Sheet1!E30/[2]Sheet1!B30</f>
        <v>0.769230769230769</v>
      </c>
      <c r="AD41" s="7">
        <f>[3]Sheet1!E30/[3]Sheet1!B30</f>
        <v>0.769230769230769</v>
      </c>
      <c r="AE41" s="7">
        <f>[4]Sheet1!E30/[4]Sheet1!B30</f>
        <v>0.884615384615385</v>
      </c>
      <c r="AF41" s="7">
        <f>[5]Sheet1!E30/[5]Sheet1!B30</f>
        <v>0.923076923076923</v>
      </c>
      <c r="AG41" s="4">
        <f>[6]Sheet1!E30/[6]Sheet1!B30</f>
        <v>0.961538461538462</v>
      </c>
      <c r="AH41" s="7">
        <f>[8]Sheet1!E30/[8]Sheet1!B30</f>
        <v>0.923076923076923</v>
      </c>
      <c r="AI41" s="7">
        <f>[13]Sheet1!E30/[13]Sheet1!B30</f>
        <v>1</v>
      </c>
      <c r="AJ41" s="7">
        <f t="shared" si="2"/>
        <v>0.908811188811189</v>
      </c>
      <c r="AK41" s="4">
        <v>0</v>
      </c>
      <c r="AL41" s="3">
        <v>2</v>
      </c>
      <c r="AM41" s="4">
        <f t="shared" si="3"/>
        <v>0.902811188811189</v>
      </c>
    </row>
    <row r="42" spans="1:39">
      <c r="A42" s="5" t="s">
        <v>68</v>
      </c>
      <c r="B42" s="6">
        <v>0.964285714285714</v>
      </c>
      <c r="C42" s="7">
        <v>0.964285714285714</v>
      </c>
      <c r="D42" s="7">
        <v>0.964285714285714</v>
      </c>
      <c r="E42" s="7">
        <v>0.756756756756757</v>
      </c>
      <c r="F42" s="7">
        <v>0.837837837837838</v>
      </c>
      <c r="G42" s="7">
        <v>1</v>
      </c>
      <c r="H42" s="7">
        <v>1</v>
      </c>
      <c r="I42" s="7">
        <v>1</v>
      </c>
      <c r="J42" s="7">
        <v>0.972972972972973</v>
      </c>
      <c r="K42" s="7">
        <v>1</v>
      </c>
      <c r="L42" s="7">
        <v>1</v>
      </c>
      <c r="M42" s="7">
        <v>0.964285714285714</v>
      </c>
      <c r="N42" s="7">
        <v>1</v>
      </c>
      <c r="O42" s="7">
        <v>1</v>
      </c>
      <c r="P42" s="7">
        <v>0.758620689655172</v>
      </c>
      <c r="Q42" s="7">
        <v>1</v>
      </c>
      <c r="R42" s="7">
        <v>1</v>
      </c>
      <c r="S42" s="7">
        <v>1</v>
      </c>
      <c r="T42" s="7">
        <v>1</v>
      </c>
      <c r="U42" s="7">
        <v>1</v>
      </c>
      <c r="V42" s="7">
        <v>1</v>
      </c>
      <c r="W42" s="7">
        <v>1</v>
      </c>
      <c r="X42" s="7">
        <v>1</v>
      </c>
      <c r="Y42" s="7">
        <v>1</v>
      </c>
      <c r="Z42" s="7">
        <v>1</v>
      </c>
      <c r="AA42" s="7">
        <v>1</v>
      </c>
      <c r="AB42" s="7">
        <f>[1]Sheet1!E31/[1]Sheet1!B31</f>
        <v>1</v>
      </c>
      <c r="AC42" s="7">
        <f>[2]Sheet1!E31/[2]Sheet1!B31</f>
        <v>1</v>
      </c>
      <c r="AD42" s="7">
        <f>[3]Sheet1!E31/[3]Sheet1!B31</f>
        <v>1</v>
      </c>
      <c r="AE42" s="7">
        <f>[4]Sheet1!E31/[4]Sheet1!B31</f>
        <v>1</v>
      </c>
      <c r="AF42" s="7">
        <f>[5]Sheet1!E31/[5]Sheet1!B31</f>
        <v>1</v>
      </c>
      <c r="AG42" s="7">
        <f>[6]Sheet1!E31/[6]Sheet1!B31</f>
        <v>1</v>
      </c>
      <c r="AH42" s="7">
        <f>[8]Sheet1!E31/[8]Sheet1!B31</f>
        <v>1</v>
      </c>
      <c r="AI42" s="7">
        <f>[13]Sheet1!E31/[13]Sheet1!B31</f>
        <v>0.962962962962963</v>
      </c>
      <c r="AJ42" s="7">
        <f t="shared" si="2"/>
        <v>0.975252458011079</v>
      </c>
      <c r="AK42" s="4">
        <v>1</v>
      </c>
      <c r="AM42" s="4">
        <f t="shared" si="3"/>
        <v>0.975652458011079</v>
      </c>
    </row>
    <row r="43" spans="1:39">
      <c r="A43" s="5" t="s">
        <v>81</v>
      </c>
      <c r="B43" s="6">
        <v>0.896551724137931</v>
      </c>
      <c r="C43" s="7">
        <v>0.96551724137931</v>
      </c>
      <c r="D43" s="7">
        <v>1</v>
      </c>
      <c r="E43" s="7">
        <v>1</v>
      </c>
      <c r="F43" s="7">
        <v>1</v>
      </c>
      <c r="G43" s="7">
        <v>1</v>
      </c>
      <c r="H43" s="7">
        <v>1</v>
      </c>
      <c r="I43" s="7">
        <v>1</v>
      </c>
      <c r="J43" s="7">
        <v>1</v>
      </c>
      <c r="K43" s="7">
        <v>1</v>
      </c>
      <c r="L43" s="7">
        <v>1</v>
      </c>
      <c r="M43" s="7">
        <v>1</v>
      </c>
      <c r="N43" s="7">
        <v>1</v>
      </c>
      <c r="O43" s="7">
        <v>1</v>
      </c>
      <c r="P43" s="7">
        <v>1</v>
      </c>
      <c r="Q43" s="7">
        <v>1</v>
      </c>
      <c r="R43" s="7">
        <v>1</v>
      </c>
      <c r="S43" s="7">
        <v>1</v>
      </c>
      <c r="T43" s="7">
        <v>1</v>
      </c>
      <c r="U43" s="7">
        <v>1</v>
      </c>
      <c r="V43" s="7">
        <v>0.964285714285714</v>
      </c>
      <c r="W43" s="7">
        <v>1</v>
      </c>
      <c r="X43" s="7">
        <v>1</v>
      </c>
      <c r="Y43" s="7">
        <v>1</v>
      </c>
      <c r="Z43" s="7">
        <v>1</v>
      </c>
      <c r="AA43" s="7">
        <v>1</v>
      </c>
      <c r="AB43" s="7">
        <f>[1]Sheet1!E43/[1]Sheet1!B43</f>
        <v>1</v>
      </c>
      <c r="AC43" s="7">
        <f>[2]Sheet1!E43/[2]Sheet1!B43</f>
        <v>1</v>
      </c>
      <c r="AD43" s="7">
        <f>[3]Sheet1!E43/[3]Sheet1!B43</f>
        <v>1</v>
      </c>
      <c r="AE43" s="7">
        <f>[4]Sheet1!E43/[4]Sheet1!B43</f>
        <v>1</v>
      </c>
      <c r="AF43" s="7">
        <f>[5]Sheet1!E43/[5]Sheet1!B43</f>
        <v>1</v>
      </c>
      <c r="AG43" s="7">
        <f>[6]Sheet1!E43/[6]Sheet1!B43</f>
        <v>1</v>
      </c>
      <c r="AH43" s="7">
        <f>[8]Sheet1!E43/[8]Sheet1!B43</f>
        <v>1</v>
      </c>
      <c r="AI43" s="7">
        <f>[13]Sheet1!E43/[13]Sheet1!B43</f>
        <v>1</v>
      </c>
      <c r="AJ43" s="7">
        <f t="shared" si="2"/>
        <v>0.99473802060009</v>
      </c>
      <c r="AK43" s="4">
        <v>22</v>
      </c>
      <c r="AL43" s="3"/>
      <c r="AM43" s="4">
        <f t="shared" si="3"/>
        <v>1.00353802060009</v>
      </c>
    </row>
    <row r="44" spans="1:39">
      <c r="A44" s="5" t="s">
        <v>69</v>
      </c>
      <c r="B44" s="6">
        <v>1</v>
      </c>
      <c r="C44" s="7">
        <v>1</v>
      </c>
      <c r="D44" s="7">
        <v>1</v>
      </c>
      <c r="E44" s="7">
        <v>1</v>
      </c>
      <c r="F44" s="7">
        <v>1</v>
      </c>
      <c r="G44" s="7">
        <v>1</v>
      </c>
      <c r="H44" s="7">
        <v>1</v>
      </c>
      <c r="I44" s="7">
        <v>1</v>
      </c>
      <c r="J44" s="7">
        <v>1</v>
      </c>
      <c r="K44" s="7">
        <v>1</v>
      </c>
      <c r="L44" s="7">
        <v>1</v>
      </c>
      <c r="M44" s="7">
        <v>1</v>
      </c>
      <c r="N44" s="7">
        <v>1</v>
      </c>
      <c r="O44" s="7">
        <v>1</v>
      </c>
      <c r="P44" s="7">
        <v>0.967741935483871</v>
      </c>
      <c r="Q44" s="7">
        <v>1</v>
      </c>
      <c r="R44" s="7">
        <v>0.967741935483871</v>
      </c>
      <c r="S44" s="7">
        <v>0.967741935483871</v>
      </c>
      <c r="T44" s="7">
        <v>1</v>
      </c>
      <c r="U44" s="7">
        <v>1</v>
      </c>
      <c r="V44" s="7">
        <v>1</v>
      </c>
      <c r="W44" s="7">
        <v>0.612903225806452</v>
      </c>
      <c r="X44" s="7">
        <v>0.935483870967742</v>
      </c>
      <c r="Y44" s="7">
        <v>0.935483870967742</v>
      </c>
      <c r="Z44" s="7">
        <v>0.935483870967742</v>
      </c>
      <c r="AA44" s="7">
        <v>0.967741935483871</v>
      </c>
      <c r="AB44" s="7">
        <f>[1]Sheet1!E44/[1]Sheet1!B44</f>
        <v>0.935483870967742</v>
      </c>
      <c r="AC44" s="7">
        <f>[2]Sheet1!E44/[2]Sheet1!B44</f>
        <v>0.967741935483871</v>
      </c>
      <c r="AD44" s="7">
        <f>[3]Sheet1!E44/[3]Sheet1!B44</f>
        <v>1</v>
      </c>
      <c r="AE44" s="7">
        <f>[4]Sheet1!E44/[4]Sheet1!B44</f>
        <v>1</v>
      </c>
      <c r="AF44" s="7">
        <f>[5]Sheet1!E44/[5]Sheet1!B44</f>
        <v>1</v>
      </c>
      <c r="AG44" s="7">
        <f>[6]Sheet1!E44/[6]Sheet1!B44</f>
        <v>0.967741935483871</v>
      </c>
      <c r="AH44" s="7">
        <f>[8]Sheet1!E44/[8]Sheet1!B44</f>
        <v>1</v>
      </c>
      <c r="AI44" s="7">
        <f>[13]Sheet1!E44/[13]Sheet1!B44</f>
        <v>0.967741935483871</v>
      </c>
      <c r="AJ44" s="7">
        <f t="shared" si="2"/>
        <v>0.974584555229717</v>
      </c>
      <c r="AK44" s="4">
        <v>22</v>
      </c>
      <c r="AL44" s="4">
        <v>1</v>
      </c>
      <c r="AM44" s="4">
        <f t="shared" si="3"/>
        <v>0.980384555229717</v>
      </c>
    </row>
    <row r="45" spans="1:39">
      <c r="A45" s="5" t="s">
        <v>65</v>
      </c>
      <c r="B45" s="6">
        <v>0.967741935483871</v>
      </c>
      <c r="C45" s="7">
        <v>1</v>
      </c>
      <c r="D45" s="7">
        <v>1</v>
      </c>
      <c r="E45" s="7">
        <v>1</v>
      </c>
      <c r="F45" s="7">
        <v>1</v>
      </c>
      <c r="G45" s="7">
        <v>0.962962962962963</v>
      </c>
      <c r="H45" s="7">
        <v>1</v>
      </c>
      <c r="I45" s="7">
        <v>1</v>
      </c>
      <c r="J45" s="7">
        <v>1</v>
      </c>
      <c r="K45" s="7">
        <v>1</v>
      </c>
      <c r="L45" s="7">
        <v>1</v>
      </c>
      <c r="M45" s="7">
        <v>1</v>
      </c>
      <c r="N45" s="7">
        <v>1</v>
      </c>
      <c r="O45" s="7">
        <v>0.925925925925926</v>
      </c>
      <c r="P45" s="7">
        <v>0.962962962962963</v>
      </c>
      <c r="Q45" s="7">
        <v>1</v>
      </c>
      <c r="R45" s="7">
        <v>0.962962962962963</v>
      </c>
      <c r="S45" s="7">
        <v>0.962962962962963</v>
      </c>
      <c r="T45" s="7">
        <v>1</v>
      </c>
      <c r="U45" s="7">
        <v>1</v>
      </c>
      <c r="V45" s="7">
        <v>1</v>
      </c>
      <c r="W45" s="7">
        <v>0.962962962962963</v>
      </c>
      <c r="X45" s="7">
        <v>1</v>
      </c>
      <c r="Y45" s="7">
        <v>0.962962962962963</v>
      </c>
      <c r="Z45" s="7">
        <v>0.962962962962963</v>
      </c>
      <c r="AA45" s="7">
        <v>0.962962962962963</v>
      </c>
      <c r="AB45" s="7">
        <f>[1]Sheet1!E45/[1]Sheet1!B45</f>
        <v>0.925925925925926</v>
      </c>
      <c r="AC45" s="7">
        <f>[2]Sheet1!E45/[2]Sheet1!B45</f>
        <v>1</v>
      </c>
      <c r="AD45" s="7">
        <f>[3]Sheet1!E45/[3]Sheet1!B45</f>
        <v>0.962962962962963</v>
      </c>
      <c r="AE45" s="7">
        <f>[4]Sheet1!E45/[4]Sheet1!B45</f>
        <v>0.962962962962963</v>
      </c>
      <c r="AF45" s="7">
        <f>[5]Sheet1!E45/[5]Sheet1!B45</f>
        <v>0.962962962962963</v>
      </c>
      <c r="AG45" s="7">
        <f>[6]Sheet1!E45/[6]Sheet1!B45</f>
        <v>0.814814814814815</v>
      </c>
      <c r="AH45" s="7">
        <f>[8]Sheet1!E45/[8]Sheet1!B45</f>
        <v>0.925925925925926</v>
      </c>
      <c r="AI45" s="7">
        <f>[13]Sheet1!E45/[13]Sheet1!B45</f>
        <v>0.888888888888889</v>
      </c>
      <c r="AJ45" s="7">
        <f t="shared" si="2"/>
        <v>0.974331124868759</v>
      </c>
      <c r="AK45" s="4">
        <v>0</v>
      </c>
      <c r="AL45" s="4">
        <v>1</v>
      </c>
      <c r="AM45" s="4">
        <f t="shared" si="3"/>
        <v>0.971331124868759</v>
      </c>
    </row>
    <row r="46" spans="1:39">
      <c r="A46" s="5" t="s">
        <v>79</v>
      </c>
      <c r="B46" s="6">
        <v>0.88</v>
      </c>
      <c r="C46" s="7">
        <v>0.92</v>
      </c>
      <c r="D46" s="7">
        <v>0.92</v>
      </c>
      <c r="E46" s="7">
        <v>1</v>
      </c>
      <c r="F46" s="7">
        <v>1</v>
      </c>
      <c r="G46" s="7">
        <v>1</v>
      </c>
      <c r="H46" s="7">
        <v>1</v>
      </c>
      <c r="I46" s="7">
        <v>1</v>
      </c>
      <c r="J46" s="7">
        <v>1</v>
      </c>
      <c r="K46" s="7">
        <v>1</v>
      </c>
      <c r="L46" s="7">
        <v>1</v>
      </c>
      <c r="M46" s="7">
        <v>1</v>
      </c>
      <c r="N46" s="7">
        <v>1</v>
      </c>
      <c r="O46" s="7">
        <v>1</v>
      </c>
      <c r="P46" s="7">
        <v>0.956521739130435</v>
      </c>
      <c r="Q46" s="7">
        <v>1</v>
      </c>
      <c r="R46" s="7">
        <v>1</v>
      </c>
      <c r="S46" s="7">
        <v>1</v>
      </c>
      <c r="T46" s="7">
        <v>1</v>
      </c>
      <c r="U46" s="7">
        <v>1</v>
      </c>
      <c r="V46" s="7">
        <v>1</v>
      </c>
      <c r="W46" s="7">
        <v>1</v>
      </c>
      <c r="X46" s="7">
        <v>1</v>
      </c>
      <c r="Y46" s="7">
        <v>1</v>
      </c>
      <c r="Z46" s="7">
        <v>1</v>
      </c>
      <c r="AA46" s="7">
        <v>1</v>
      </c>
      <c r="AB46" s="7">
        <f>[1]Sheet1!E46/[1]Sheet1!B46</f>
        <v>1</v>
      </c>
      <c r="AC46" s="7">
        <f>[2]Sheet1!E46/[2]Sheet1!B46</f>
        <v>1</v>
      </c>
      <c r="AD46" s="7">
        <f>[3]Sheet1!E46/[3]Sheet1!B46</f>
        <v>1</v>
      </c>
      <c r="AE46" s="7">
        <f>[4]Sheet1!E46/[4]Sheet1!B46</f>
        <v>1</v>
      </c>
      <c r="AF46" s="7">
        <f>[5]Sheet1!E46/[5]Sheet1!B46</f>
        <v>1</v>
      </c>
      <c r="AG46" s="7">
        <f>[6]Sheet1!E46/[6]Sheet1!B46</f>
        <v>1</v>
      </c>
      <c r="AH46" s="7">
        <f>[8]Sheet1!E46/[8]Sheet1!B46</f>
        <v>1</v>
      </c>
      <c r="AI46" s="7">
        <f>[13]Sheet1!E46/[13]Sheet1!B46</f>
        <v>1</v>
      </c>
      <c r="AJ46" s="7">
        <f t="shared" si="2"/>
        <v>0.990197628458498</v>
      </c>
      <c r="AK46" s="4">
        <v>12</v>
      </c>
      <c r="AM46" s="4">
        <f t="shared" si="3"/>
        <v>0.994997628458498</v>
      </c>
    </row>
    <row r="47" spans="1:39">
      <c r="A47" s="5" t="s">
        <v>21</v>
      </c>
      <c r="B47" s="6">
        <v>0.833333333333333</v>
      </c>
      <c r="C47" s="8">
        <v>0.966666666666667</v>
      </c>
      <c r="D47" s="8">
        <v>0.866666666666667</v>
      </c>
      <c r="E47" s="8">
        <v>0.8</v>
      </c>
      <c r="F47" s="8">
        <v>0.766666666666667</v>
      </c>
      <c r="G47" s="8">
        <v>0.866666666666667</v>
      </c>
      <c r="H47" s="8">
        <v>0.933333333333333</v>
      </c>
      <c r="I47" s="8">
        <v>0.8</v>
      </c>
      <c r="J47" s="8">
        <v>0.933333333333333</v>
      </c>
      <c r="K47" s="8">
        <v>0.766666666666667</v>
      </c>
      <c r="L47" s="8">
        <v>1</v>
      </c>
      <c r="M47" s="8">
        <v>0.966666666666667</v>
      </c>
      <c r="N47" s="8">
        <v>0.833333333333333</v>
      </c>
      <c r="O47" s="8">
        <v>0.733333333333333</v>
      </c>
      <c r="P47" s="8">
        <v>0.620689655172414</v>
      </c>
      <c r="Q47" s="8">
        <v>0.8</v>
      </c>
      <c r="R47" s="7">
        <v>1</v>
      </c>
      <c r="S47" s="8">
        <v>0.724137931034483</v>
      </c>
      <c r="T47" s="11">
        <v>0.896551724137931</v>
      </c>
      <c r="U47" s="11">
        <v>0.758620689655172</v>
      </c>
      <c r="V47" s="12">
        <v>0.827586206896552</v>
      </c>
      <c r="W47" s="11">
        <v>0.724137931034483</v>
      </c>
      <c r="X47" s="11">
        <v>0.586206896551724</v>
      </c>
      <c r="Y47" s="13">
        <v>0.586206896551724</v>
      </c>
      <c r="Z47" s="6">
        <v>0.827586206896552</v>
      </c>
      <c r="AA47" s="6">
        <v>0.931034482758621</v>
      </c>
      <c r="AB47" s="6">
        <f>[1]Sheet1!E62/[1]Sheet1!B62</f>
        <v>0.827586206896552</v>
      </c>
      <c r="AC47" s="7">
        <f>[2]Sheet1!E62/[2]Sheet1!B62</f>
        <v>0.827586206896552</v>
      </c>
      <c r="AD47" s="6">
        <f>[3]Sheet1!E62/[3]Sheet1!B62</f>
        <v>0.551724137931034</v>
      </c>
      <c r="AE47" s="7">
        <f>[4]Sheet1!E62/[4]Sheet1!B62</f>
        <v>0.724137931034483</v>
      </c>
      <c r="AF47" s="7">
        <f>[5]Sheet1!E62/[5]Sheet1!B62</f>
        <v>0.551724137931034</v>
      </c>
      <c r="AG47" s="7">
        <f>[6]Sheet1!E62/[6]Sheet1!B62</f>
        <v>0.689655172413793</v>
      </c>
      <c r="AH47" s="7">
        <f>[8]Sheet1!E62/[8]Sheet1!B62</f>
        <v>0.413793103448276</v>
      </c>
      <c r="AI47" s="7">
        <f>[13]Sheet1!E62/[13]Sheet1!B62</f>
        <v>0.551724137931034</v>
      </c>
      <c r="AJ47" s="7">
        <f t="shared" si="2"/>
        <v>0.785928247997214</v>
      </c>
      <c r="AK47" s="4">
        <v>0</v>
      </c>
      <c r="AL47" s="4">
        <v>2</v>
      </c>
      <c r="AM47" s="4">
        <f t="shared" si="3"/>
        <v>0.779928247997214</v>
      </c>
    </row>
    <row r="48" s="3" customFormat="1" spans="1:39">
      <c r="A48" s="5" t="s">
        <v>23</v>
      </c>
      <c r="B48" s="6">
        <v>1</v>
      </c>
      <c r="C48" s="8">
        <v>0.939393939393939</v>
      </c>
      <c r="D48" s="8">
        <v>0.939393939393939</v>
      </c>
      <c r="E48" s="8">
        <v>0.878787878787879</v>
      </c>
      <c r="F48" s="8">
        <v>0.939393939393939</v>
      </c>
      <c r="G48" s="8">
        <v>1</v>
      </c>
      <c r="H48" s="8">
        <v>0.909090909090909</v>
      </c>
      <c r="I48" s="8">
        <v>0.757575757575758</v>
      </c>
      <c r="J48" s="8">
        <v>0.96969696969697</v>
      </c>
      <c r="K48" s="8">
        <v>0.878787878787879</v>
      </c>
      <c r="L48" s="8">
        <v>0.939393939393939</v>
      </c>
      <c r="M48" s="8">
        <v>0.96969696969697</v>
      </c>
      <c r="N48" s="8">
        <v>0.878787878787879</v>
      </c>
      <c r="O48" s="8">
        <v>0.575757575757576</v>
      </c>
      <c r="P48" s="8">
        <v>0.636363636363636</v>
      </c>
      <c r="Q48" s="8">
        <v>0.878787878787879</v>
      </c>
      <c r="R48" s="8">
        <v>1</v>
      </c>
      <c r="S48" s="8">
        <v>0.666666666666667</v>
      </c>
      <c r="T48" s="11">
        <v>0.878787878787879</v>
      </c>
      <c r="U48" s="11">
        <v>0.848484848484849</v>
      </c>
      <c r="V48" s="12">
        <v>0.787878787878788</v>
      </c>
      <c r="W48" s="11">
        <v>0.454545454545455</v>
      </c>
      <c r="X48" s="11">
        <v>0.696969696969697</v>
      </c>
      <c r="Y48" s="13">
        <v>0.393939393939394</v>
      </c>
      <c r="Z48" s="6">
        <v>0.454545454545455</v>
      </c>
      <c r="AA48" s="6">
        <v>0.939393939393939</v>
      </c>
      <c r="AB48" s="6">
        <f>[1]Sheet1!E63/[1]Sheet1!B63</f>
        <v>0.696969696969697</v>
      </c>
      <c r="AC48" s="7">
        <f>[2]Sheet1!E63/[2]Sheet1!B63</f>
        <v>0.787878787878788</v>
      </c>
      <c r="AD48" s="6">
        <f>[3]Sheet1!E63/[3]Sheet1!B63</f>
        <v>0.696969696969697</v>
      </c>
      <c r="AE48" s="7">
        <f>[4]Sheet1!E63/[4]Sheet1!B63</f>
        <v>0.696969696969697</v>
      </c>
      <c r="AF48" s="7">
        <f>[5]Sheet1!E63/[5]Sheet1!B63</f>
        <v>0.757575757575758</v>
      </c>
      <c r="AG48" s="7">
        <f>[6]Sheet1!E63/[6]Sheet1!B63</f>
        <v>0.848484848484849</v>
      </c>
      <c r="AH48" s="7">
        <f>[8]Sheet1!E63/[8]Sheet1!B63</f>
        <v>0.939393939393939</v>
      </c>
      <c r="AI48" s="7">
        <f>[13]Sheet1!E63/[13]Sheet1!B63</f>
        <v>0.96969696969697</v>
      </c>
      <c r="AJ48" s="7">
        <f t="shared" si="2"/>
        <v>0.807162534435261</v>
      </c>
      <c r="AK48" s="3">
        <v>0</v>
      </c>
      <c r="AL48" s="4"/>
      <c r="AM48" s="4">
        <f t="shared" si="3"/>
        <v>0.807162534435261</v>
      </c>
    </row>
    <row r="49" s="3" customFormat="1" spans="1:39">
      <c r="A49" s="5" t="s">
        <v>42</v>
      </c>
      <c r="B49" s="6">
        <v>1</v>
      </c>
      <c r="C49" s="8">
        <v>1</v>
      </c>
      <c r="D49" s="8">
        <v>1</v>
      </c>
      <c r="E49" s="8">
        <v>1</v>
      </c>
      <c r="F49" s="8">
        <v>1</v>
      </c>
      <c r="G49" s="8">
        <v>1</v>
      </c>
      <c r="H49" s="8">
        <v>1</v>
      </c>
      <c r="I49" s="8">
        <v>1</v>
      </c>
      <c r="J49" s="8">
        <v>1</v>
      </c>
      <c r="K49" s="8">
        <v>0.96875</v>
      </c>
      <c r="L49" s="8">
        <v>1</v>
      </c>
      <c r="M49" s="8">
        <v>1</v>
      </c>
      <c r="N49" s="8">
        <v>1</v>
      </c>
      <c r="O49" s="8">
        <v>0.8125</v>
      </c>
      <c r="P49" s="8">
        <v>0.774193548387097</v>
      </c>
      <c r="Q49" s="8">
        <v>1</v>
      </c>
      <c r="R49" s="7">
        <v>1</v>
      </c>
      <c r="S49" s="8">
        <v>0.709677419354839</v>
      </c>
      <c r="T49" s="11">
        <v>1</v>
      </c>
      <c r="U49" s="11">
        <v>0.870967741935484</v>
      </c>
      <c r="V49" s="12">
        <v>0.774193548387097</v>
      </c>
      <c r="W49" s="11">
        <v>0.806451612903226</v>
      </c>
      <c r="X49" s="11">
        <v>0.903225806451613</v>
      </c>
      <c r="Y49" s="13">
        <v>0.741935483870968</v>
      </c>
      <c r="Z49" s="6">
        <v>0.806451612903226</v>
      </c>
      <c r="AA49" s="7">
        <v>1</v>
      </c>
      <c r="AB49" s="6">
        <f>[1]Sheet1!E64/[1]Sheet1!B64</f>
        <v>1</v>
      </c>
      <c r="AC49" s="7">
        <f>[2]Sheet1!E64/[2]Sheet1!B64</f>
        <v>0.967741935483871</v>
      </c>
      <c r="AD49" s="6">
        <v>1</v>
      </c>
      <c r="AE49" s="7">
        <f>[4]Sheet1!E64/[4]Sheet1!B64</f>
        <v>0.935483870967742</v>
      </c>
      <c r="AF49" s="7">
        <f>[5]Sheet1!E64/[5]Sheet1!B64</f>
        <v>0.741935483870968</v>
      </c>
      <c r="AG49" s="7">
        <f>[6]Sheet1!E64/[6]Sheet1!B64</f>
        <v>1</v>
      </c>
      <c r="AH49" s="7">
        <f>[8]Sheet1!E64/[8]Sheet1!B64</f>
        <v>0.806451612903226</v>
      </c>
      <c r="AI49" s="7">
        <f>[13]Sheet1!E64/[13]Sheet1!B64</f>
        <v>0.67741935483871</v>
      </c>
      <c r="AJ49" s="7">
        <f t="shared" si="2"/>
        <v>0.927877565982405</v>
      </c>
      <c r="AK49" s="4">
        <v>0</v>
      </c>
      <c r="AL49" s="4">
        <v>1</v>
      </c>
      <c r="AM49" s="4">
        <f t="shared" si="3"/>
        <v>0.924877565982405</v>
      </c>
    </row>
    <row r="50" s="3" customFormat="1" spans="1:39">
      <c r="A50" s="5" t="s">
        <v>25</v>
      </c>
      <c r="B50" s="6">
        <v>1</v>
      </c>
      <c r="C50" s="8">
        <v>1</v>
      </c>
      <c r="D50" s="8">
        <v>1</v>
      </c>
      <c r="E50" s="8">
        <v>1</v>
      </c>
      <c r="F50" s="8">
        <v>1</v>
      </c>
      <c r="G50" s="8">
        <v>1</v>
      </c>
      <c r="H50" s="8">
        <v>0.75</v>
      </c>
      <c r="I50" s="8">
        <v>1</v>
      </c>
      <c r="J50" s="8">
        <v>1</v>
      </c>
      <c r="K50" s="8">
        <v>1</v>
      </c>
      <c r="L50" s="8">
        <v>1</v>
      </c>
      <c r="M50" s="8">
        <v>0.916666666666667</v>
      </c>
      <c r="N50" s="8">
        <v>0.958333333333333</v>
      </c>
      <c r="O50" s="8">
        <v>0.0833333333333333</v>
      </c>
      <c r="P50" s="8">
        <v>0.695652173913043</v>
      </c>
      <c r="Q50" s="8">
        <v>0.958333333333333</v>
      </c>
      <c r="R50" s="7">
        <v>1</v>
      </c>
      <c r="S50" s="8">
        <v>0.478260869565217</v>
      </c>
      <c r="T50" s="11">
        <v>1</v>
      </c>
      <c r="U50" s="11">
        <v>1</v>
      </c>
      <c r="V50" s="12">
        <v>1</v>
      </c>
      <c r="W50" s="11">
        <v>1</v>
      </c>
      <c r="X50" s="11">
        <v>0.91304347826087</v>
      </c>
      <c r="Y50" s="13">
        <v>0.434782608695652</v>
      </c>
      <c r="Z50" s="6">
        <v>0</v>
      </c>
      <c r="AA50" s="7">
        <v>1</v>
      </c>
      <c r="AB50" s="6">
        <f>[1]Sheet1!E65/[1]Sheet1!B65</f>
        <v>1</v>
      </c>
      <c r="AC50" s="7">
        <f>[2]Sheet1!E65/[2]Sheet1!B65</f>
        <v>0.869565217391304</v>
      </c>
      <c r="AD50" s="6">
        <f>[3]Sheet1!E65/[3]Sheet1!B65</f>
        <v>0.391304347826087</v>
      </c>
      <c r="AE50" s="7">
        <f>[4]Sheet1!E65/[4]Sheet1!B65</f>
        <v>0.347826086956522</v>
      </c>
      <c r="AF50" s="7">
        <f>[5]Sheet1!E65/[5]Sheet1!B65</f>
        <v>0.869565217391304</v>
      </c>
      <c r="AG50" s="7">
        <f>[6]Sheet1!E65/[6]Sheet1!B65</f>
        <v>0.652173913043478</v>
      </c>
      <c r="AH50" s="7">
        <f>[8]Sheet1!E65/[8]Sheet1!B65</f>
        <v>1</v>
      </c>
      <c r="AI50" s="7">
        <f>[13]Sheet1!E65/[13]Sheet1!B65</f>
        <v>1</v>
      </c>
      <c r="AJ50" s="7">
        <f t="shared" si="2"/>
        <v>0.827843653930611</v>
      </c>
      <c r="AK50" s="4">
        <v>0</v>
      </c>
      <c r="AL50" s="4">
        <v>3</v>
      </c>
      <c r="AM50" s="4">
        <f t="shared" si="3"/>
        <v>0.818843653930611</v>
      </c>
    </row>
    <row r="51" s="3" customFormat="1" spans="1:39">
      <c r="A51" s="5" t="s">
        <v>67</v>
      </c>
      <c r="B51" s="6">
        <v>1</v>
      </c>
      <c r="C51" s="8">
        <v>1</v>
      </c>
      <c r="D51" s="8">
        <v>1</v>
      </c>
      <c r="E51" s="8">
        <v>1</v>
      </c>
      <c r="F51" s="8">
        <v>1</v>
      </c>
      <c r="G51" s="8">
        <v>1</v>
      </c>
      <c r="H51" s="8">
        <v>0.96875</v>
      </c>
      <c r="I51" s="8">
        <v>1</v>
      </c>
      <c r="J51" s="8">
        <v>1</v>
      </c>
      <c r="K51" s="8">
        <v>0.96875</v>
      </c>
      <c r="L51" s="8">
        <v>1</v>
      </c>
      <c r="M51" s="8">
        <v>0.96875</v>
      </c>
      <c r="N51" s="8">
        <v>1</v>
      </c>
      <c r="O51" s="8">
        <v>0.875</v>
      </c>
      <c r="P51" s="8">
        <v>0.8125</v>
      </c>
      <c r="Q51" s="8">
        <v>0.90625</v>
      </c>
      <c r="R51" s="8">
        <v>1</v>
      </c>
      <c r="S51" s="8">
        <v>1</v>
      </c>
      <c r="T51" s="11">
        <v>1</v>
      </c>
      <c r="U51" s="11">
        <v>1</v>
      </c>
      <c r="V51" s="12">
        <v>0.96875</v>
      </c>
      <c r="W51" s="11">
        <v>0.96875</v>
      </c>
      <c r="X51" s="11">
        <v>1</v>
      </c>
      <c r="Y51" s="13">
        <v>0.9375</v>
      </c>
      <c r="Z51" s="6">
        <v>1</v>
      </c>
      <c r="AA51" s="6">
        <v>1</v>
      </c>
      <c r="AB51" s="6">
        <f>[1]Sheet1!E66/[1]Sheet1!B66</f>
        <v>1</v>
      </c>
      <c r="AC51" s="7">
        <f>[2]Sheet1!E66/[2]Sheet1!B66</f>
        <v>0.96875</v>
      </c>
      <c r="AD51" s="6">
        <f>[3]Sheet1!E66/[3]Sheet1!B66</f>
        <v>0.90625</v>
      </c>
      <c r="AE51" s="7">
        <f>[4]Sheet1!E66/[4]Sheet1!B66</f>
        <v>1</v>
      </c>
      <c r="AF51" s="7">
        <f>[5]Sheet1!E66/[5]Sheet1!B66</f>
        <v>1</v>
      </c>
      <c r="AG51" s="7">
        <f>[6]Sheet1!E66/[6]Sheet1!B66</f>
        <v>0.96875</v>
      </c>
      <c r="AH51" s="7">
        <f>[8]Sheet1!E66/[8]Sheet1!B66</f>
        <v>1</v>
      </c>
      <c r="AI51" s="7">
        <f>[13]Sheet1!E66/[13]Sheet1!B66</f>
        <v>1</v>
      </c>
      <c r="AJ51" s="7">
        <f t="shared" si="2"/>
        <v>0.976325757575758</v>
      </c>
      <c r="AK51" s="4">
        <v>0</v>
      </c>
      <c r="AL51" s="4">
        <v>1</v>
      </c>
      <c r="AM51" s="4">
        <f t="shared" si="3"/>
        <v>0.973325757575758</v>
      </c>
    </row>
    <row r="52" s="3" customFormat="1" spans="1:39">
      <c r="A52" s="5" t="s">
        <v>45</v>
      </c>
      <c r="B52" s="6">
        <v>1</v>
      </c>
      <c r="C52" s="8">
        <v>0.971428571428571</v>
      </c>
      <c r="D52" s="8">
        <v>0.942857142857143</v>
      </c>
      <c r="E52" s="8">
        <v>1</v>
      </c>
      <c r="F52" s="8">
        <v>1</v>
      </c>
      <c r="G52" s="8">
        <v>1</v>
      </c>
      <c r="H52" s="8">
        <v>1</v>
      </c>
      <c r="I52" s="8">
        <v>1</v>
      </c>
      <c r="J52" s="8">
        <v>1</v>
      </c>
      <c r="K52" s="8">
        <v>1</v>
      </c>
      <c r="L52" s="8">
        <v>1</v>
      </c>
      <c r="M52" s="8">
        <v>1</v>
      </c>
      <c r="N52" s="8">
        <v>0.971428571428571</v>
      </c>
      <c r="O52" s="8">
        <v>0.971428571428571</v>
      </c>
      <c r="P52" s="8">
        <v>0.114285714285714</v>
      </c>
      <c r="Q52" s="8">
        <v>0.971428571428571</v>
      </c>
      <c r="R52" s="8">
        <v>1</v>
      </c>
      <c r="S52" s="8">
        <v>1</v>
      </c>
      <c r="T52" s="11">
        <v>1</v>
      </c>
      <c r="U52" s="11">
        <v>0.942857142857143</v>
      </c>
      <c r="V52" s="12">
        <v>1</v>
      </c>
      <c r="W52" s="11">
        <v>0.0285714285714286</v>
      </c>
      <c r="X52" s="11">
        <v>0.942857142857143</v>
      </c>
      <c r="Y52" s="13">
        <v>0.971428571428571</v>
      </c>
      <c r="Z52" s="6">
        <v>1</v>
      </c>
      <c r="AA52" s="6">
        <v>1</v>
      </c>
      <c r="AB52" s="6">
        <f>[1]Sheet1!E67/[1]Sheet1!B67</f>
        <v>1</v>
      </c>
      <c r="AC52" s="7">
        <f>[2]Sheet1!E67/[2]Sheet1!B67</f>
        <v>0.971428571428571</v>
      </c>
      <c r="AD52" s="6">
        <f>[3]Sheet1!E67/[3]Sheet1!B67</f>
        <v>0.942857142857143</v>
      </c>
      <c r="AE52" s="7">
        <f>[4]Sheet1!E67/[4]Sheet1!B67</f>
        <v>1</v>
      </c>
      <c r="AF52" s="7">
        <f>[5]Sheet1!E67/[5]Sheet1!B67</f>
        <v>0.971428571428571</v>
      </c>
      <c r="AG52" s="7">
        <f>[6]Sheet1!E67/[6]Sheet1!B67</f>
        <v>1</v>
      </c>
      <c r="AH52" s="7">
        <f>[8]Sheet1!E67/[8]Sheet1!B67</f>
        <v>1</v>
      </c>
      <c r="AI52" s="7">
        <f>[13]Sheet1!E67/[13]Sheet1!B67</f>
        <v>1</v>
      </c>
      <c r="AJ52" s="7">
        <f t="shared" si="2"/>
        <v>0.930735930735931</v>
      </c>
      <c r="AK52" s="4">
        <v>0</v>
      </c>
      <c r="AL52" s="4"/>
      <c r="AM52" s="4">
        <f t="shared" si="3"/>
        <v>0.930735930735931</v>
      </c>
    </row>
    <row r="53" s="3" customFormat="1" spans="1:39">
      <c r="A53" s="5" t="s">
        <v>71</v>
      </c>
      <c r="B53" s="6">
        <v>1</v>
      </c>
      <c r="C53" s="8">
        <v>1</v>
      </c>
      <c r="D53" s="8">
        <v>1</v>
      </c>
      <c r="E53" s="8">
        <v>1</v>
      </c>
      <c r="F53" s="8">
        <v>1</v>
      </c>
      <c r="G53" s="8">
        <v>1</v>
      </c>
      <c r="H53" s="8">
        <v>0.971428571428571</v>
      </c>
      <c r="I53" s="8">
        <v>1</v>
      </c>
      <c r="J53" s="8">
        <v>1</v>
      </c>
      <c r="K53" s="8">
        <v>1</v>
      </c>
      <c r="L53" s="8">
        <v>1</v>
      </c>
      <c r="M53" s="8">
        <v>1</v>
      </c>
      <c r="N53" s="8">
        <v>1</v>
      </c>
      <c r="O53" s="8">
        <v>1</v>
      </c>
      <c r="P53" s="8">
        <v>0.971428571428571</v>
      </c>
      <c r="Q53" s="8">
        <v>1</v>
      </c>
      <c r="R53" s="8">
        <v>0.971428571428571</v>
      </c>
      <c r="S53" s="8">
        <v>1</v>
      </c>
      <c r="T53" s="11">
        <v>1</v>
      </c>
      <c r="U53" s="11">
        <v>1</v>
      </c>
      <c r="V53" s="12">
        <v>1</v>
      </c>
      <c r="W53" s="11">
        <v>0.857142857142857</v>
      </c>
      <c r="X53" s="11">
        <v>0.971428571428571</v>
      </c>
      <c r="Y53" s="13">
        <v>1</v>
      </c>
      <c r="Z53" s="6">
        <v>1</v>
      </c>
      <c r="AA53" s="6">
        <v>1</v>
      </c>
      <c r="AB53" s="6">
        <f>[1]Sheet1!E68/[1]Sheet1!B68</f>
        <v>1</v>
      </c>
      <c r="AC53" s="7">
        <f>[2]Sheet1!E68/[2]Sheet1!B68</f>
        <v>1</v>
      </c>
      <c r="AD53" s="6">
        <f>[3]Sheet1!E68/[3]Sheet1!B68</f>
        <v>1</v>
      </c>
      <c r="AE53" s="7">
        <f>[4]Sheet1!E68/[4]Sheet1!B68</f>
        <v>1</v>
      </c>
      <c r="AF53" s="7">
        <f>[5]Sheet1!E68/[5]Sheet1!B68</f>
        <v>1</v>
      </c>
      <c r="AG53" s="7">
        <f>[6]Sheet1!E68/[6]Sheet1!B68</f>
        <v>1</v>
      </c>
      <c r="AH53" s="7">
        <f>[8]Sheet1!E68/[8]Sheet1!B68</f>
        <v>1</v>
      </c>
      <c r="AI53" s="7">
        <f>[13]Sheet1!E68/[13]Sheet1!B68</f>
        <v>1</v>
      </c>
      <c r="AJ53" s="7">
        <f t="shared" si="2"/>
        <v>0.992207792207792</v>
      </c>
      <c r="AK53" s="4">
        <v>0</v>
      </c>
      <c r="AL53" s="3">
        <v>1</v>
      </c>
      <c r="AM53" s="4">
        <f t="shared" si="3"/>
        <v>0.989207792207792</v>
      </c>
    </row>
    <row r="54" s="3" customFormat="1" spans="1:39">
      <c r="A54" s="5" t="s">
        <v>54</v>
      </c>
      <c r="B54" s="6">
        <v>1</v>
      </c>
      <c r="C54" s="8">
        <v>1</v>
      </c>
      <c r="D54" s="8">
        <v>0.84</v>
      </c>
      <c r="E54" s="8">
        <v>1</v>
      </c>
      <c r="F54" s="8">
        <v>1</v>
      </c>
      <c r="G54" s="8">
        <v>0.92</v>
      </c>
      <c r="H54" s="8">
        <v>1</v>
      </c>
      <c r="I54" s="8">
        <v>1</v>
      </c>
      <c r="J54" s="8">
        <v>0.96</v>
      </c>
      <c r="K54" s="8">
        <v>0.72</v>
      </c>
      <c r="L54" s="8">
        <v>0.88</v>
      </c>
      <c r="M54" s="8">
        <v>1</v>
      </c>
      <c r="N54" s="8">
        <v>0.84</v>
      </c>
      <c r="O54" s="8">
        <v>0.8</v>
      </c>
      <c r="P54" s="8">
        <v>0.92</v>
      </c>
      <c r="Q54" s="8">
        <v>0.88</v>
      </c>
      <c r="R54" s="8">
        <v>1</v>
      </c>
      <c r="S54" s="8">
        <v>0.92</v>
      </c>
      <c r="T54" s="11">
        <v>0.92</v>
      </c>
      <c r="U54" s="11">
        <v>0.96</v>
      </c>
      <c r="V54" s="12">
        <v>0.96</v>
      </c>
      <c r="W54" s="11">
        <v>1</v>
      </c>
      <c r="X54" s="11">
        <v>0.96</v>
      </c>
      <c r="Y54" s="13">
        <v>1</v>
      </c>
      <c r="Z54" s="6">
        <v>0.96</v>
      </c>
      <c r="AA54" s="6">
        <v>1</v>
      </c>
      <c r="AB54" s="6">
        <f>[1]Sheet1!E69/[1]Sheet1!B69</f>
        <v>1</v>
      </c>
      <c r="AC54" s="7">
        <f>[2]Sheet1!E69/[2]Sheet1!B69</f>
        <v>0.84</v>
      </c>
      <c r="AD54" s="6">
        <f>[3]Sheet1!E69/[3]Sheet1!B69</f>
        <v>1</v>
      </c>
      <c r="AE54" s="7">
        <f>[4]Sheet1!E69/[4]Sheet1!B69</f>
        <v>1</v>
      </c>
      <c r="AF54" s="7">
        <f>[5]Sheet1!E69/[5]Sheet1!B69</f>
        <v>1</v>
      </c>
      <c r="AG54" s="7">
        <f>[6]Sheet1!E69/[6]Sheet1!B69</f>
        <v>1</v>
      </c>
      <c r="AH54" s="7">
        <f>[8]Sheet1!E69/[8]Sheet1!B69</f>
        <v>1</v>
      </c>
      <c r="AI54" s="7">
        <f>[13]Sheet1!E69/[13]Sheet1!B69</f>
        <v>1</v>
      </c>
      <c r="AJ54" s="7">
        <f t="shared" si="2"/>
        <v>0.947878787878788</v>
      </c>
      <c r="AK54" s="4">
        <v>0</v>
      </c>
      <c r="AL54" s="4"/>
      <c r="AM54" s="4">
        <f t="shared" si="3"/>
        <v>0.947878787878788</v>
      </c>
    </row>
    <row r="55" s="3" customFormat="1" spans="1:39">
      <c r="A55" s="9" t="s">
        <v>117</v>
      </c>
      <c r="B55" s="6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>
        <f>[15]Sheet1!E47/[15]Sheet1!B47</f>
        <v>0.5</v>
      </c>
      <c r="S55" s="8">
        <f>[16]Sheet1!E47/[16]Sheet1!B47</f>
        <v>0.666666666666667</v>
      </c>
      <c r="T55" s="11">
        <f>[17]Sheet1!E47/[17]Sheet1!B47</f>
        <v>0.697674418604651</v>
      </c>
      <c r="U55" s="11">
        <f>[18]Sheet1!E47/[18]Sheet1!B47</f>
        <v>1</v>
      </c>
      <c r="V55" s="12">
        <v>1</v>
      </c>
      <c r="W55" s="11">
        <f>[19]Sheet1!E47/[19]Sheet1!B47</f>
        <v>0.953488372093023</v>
      </c>
      <c r="X55" s="11">
        <f>[20]Sheet1!E47/[20]Sheet1!B47</f>
        <v>1</v>
      </c>
      <c r="Y55" s="13">
        <f>[21]Sheet1!E47/[21]Sheet1!B47</f>
        <v>0.976744186046512</v>
      </c>
      <c r="Z55" s="6">
        <f>[14]Sheet1!E47/[14]Sheet1!B47</f>
        <v>0.953488372093023</v>
      </c>
      <c r="AA55" s="6">
        <v>0.976744186046512</v>
      </c>
      <c r="AB55" s="6">
        <f>[1]Sheet1!E47/[1]Sheet1!B47</f>
        <v>1</v>
      </c>
      <c r="AC55" s="7">
        <f>[2]Sheet1!E47/[2]Sheet1!B47</f>
        <v>0.930232558139535</v>
      </c>
      <c r="AD55" s="6">
        <f>[9]Sheet1!E47/[9]Sheet1!B47</f>
        <v>1</v>
      </c>
      <c r="AE55" s="7">
        <f>[10]Sheet1!E47/[10]Sheet1!B47</f>
        <v>0.953488372093023</v>
      </c>
      <c r="AF55" s="7">
        <f>[11]Sheet1!E47/[11]Sheet1!B47</f>
        <v>0.976744186046512</v>
      </c>
      <c r="AG55" s="7">
        <f>[12]Sheet1!E47/[12]Sheet1!B47</f>
        <v>1</v>
      </c>
      <c r="AH55" s="7">
        <f>[8]Sheet1!E47/[8]Sheet1!B47</f>
        <v>1</v>
      </c>
      <c r="AI55" s="7">
        <f>[7]Sheet1!E2/[7]Sheet1!B2</f>
        <v>1</v>
      </c>
      <c r="AJ55" s="7">
        <f>AVERAGE(R55:AI55)</f>
        <v>0.921403962101637</v>
      </c>
      <c r="AK55" s="4">
        <v>0</v>
      </c>
      <c r="AL55" s="4">
        <v>1</v>
      </c>
      <c r="AM55" s="4">
        <f t="shared" ref="AM55:AM73" si="4">AJ55+AK55*0.0004-AL55*0.003</f>
        <v>0.918403962101637</v>
      </c>
    </row>
    <row r="56" s="3" customFormat="1" spans="1:39">
      <c r="A56" s="5" t="s">
        <v>46</v>
      </c>
      <c r="B56" s="6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>
        <f>[15]Sheet1!E48/[15]Sheet1!B48</f>
        <v>0.743589743589744</v>
      </c>
      <c r="S56" s="8">
        <f>[16]Sheet1!E48/[16]Sheet1!B48</f>
        <v>0.974358974358974</v>
      </c>
      <c r="T56" s="11">
        <f>[17]Sheet1!E48/[17]Sheet1!B48</f>
        <v>0.951219512195122</v>
      </c>
      <c r="U56" s="11">
        <f>[18]Sheet1!E48/[18]Sheet1!B48</f>
        <v>1</v>
      </c>
      <c r="V56" s="12">
        <v>1</v>
      </c>
      <c r="W56" s="11">
        <f>[19]Sheet1!E48/[19]Sheet1!B48</f>
        <v>0.951219512195122</v>
      </c>
      <c r="X56" s="11">
        <f>[20]Sheet1!E48/[20]Sheet1!B48</f>
        <v>0.829268292682927</v>
      </c>
      <c r="Y56" s="13">
        <f>[21]Sheet1!E48/[21]Sheet1!B48</f>
        <v>0.878048780487805</v>
      </c>
      <c r="Z56" s="6">
        <f>[14]Sheet1!E48/[14]Sheet1!B48</f>
        <v>0.975609756097561</v>
      </c>
      <c r="AA56" s="6">
        <v>0.926829268292683</v>
      </c>
      <c r="AB56" s="6">
        <f>[1]Sheet1!E48/[1]Sheet1!B48</f>
        <v>0.975609756097561</v>
      </c>
      <c r="AC56" s="7">
        <f>[2]Sheet1!E48/[2]Sheet1!B48</f>
        <v>0.975609756097561</v>
      </c>
      <c r="AD56" s="6">
        <f>[9]Sheet1!E48/[9]Sheet1!B48</f>
        <v>0.75609756097561</v>
      </c>
      <c r="AE56" s="7">
        <f>[10]Sheet1!E48/[10]Sheet1!B48</f>
        <v>0.902439024390244</v>
      </c>
      <c r="AF56" s="7">
        <f>[11]Sheet1!E48/[11]Sheet1!B48</f>
        <v>1</v>
      </c>
      <c r="AG56" s="7">
        <f>[12]Sheet1!E48/[12]Sheet1!B48</f>
        <v>1</v>
      </c>
      <c r="AH56" s="7">
        <f>[8]Sheet1!E48/[8]Sheet1!B48</f>
        <v>1</v>
      </c>
      <c r="AI56" s="7">
        <f>[7]Sheet1!E3/[7]Sheet1!B3</f>
        <v>1</v>
      </c>
      <c r="AJ56" s="7">
        <f t="shared" ref="AJ56:AJ73" si="5">AVERAGE(R56:AI56)</f>
        <v>0.935549996525606</v>
      </c>
      <c r="AK56" s="4">
        <v>0</v>
      </c>
      <c r="AL56" s="4">
        <v>1</v>
      </c>
      <c r="AM56" s="4">
        <f t="shared" si="4"/>
        <v>0.932549996525606</v>
      </c>
    </row>
    <row r="57" s="3" customFormat="1" spans="1:39">
      <c r="A57" s="5" t="s">
        <v>76</v>
      </c>
      <c r="B57" s="6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>
        <f>[15]Sheet1!E49/[15]Sheet1!B49</f>
        <v>1</v>
      </c>
      <c r="S57" s="8">
        <f>[16]Sheet1!E49/[16]Sheet1!B49</f>
        <v>0.902439024390244</v>
      </c>
      <c r="T57" s="11">
        <f>[17]Sheet1!E49/[17]Sheet1!B49</f>
        <v>1</v>
      </c>
      <c r="U57" s="11">
        <f>[18]Sheet1!E49/[18]Sheet1!B49</f>
        <v>1</v>
      </c>
      <c r="V57" s="12">
        <v>1</v>
      </c>
      <c r="W57" s="11">
        <f>[19]Sheet1!E49/[19]Sheet1!B49</f>
        <v>1</v>
      </c>
      <c r="X57" s="11">
        <f>[20]Sheet1!E49/[20]Sheet1!B49</f>
        <v>1</v>
      </c>
      <c r="Y57" s="13">
        <f>[21]Sheet1!E49/[21]Sheet1!B49</f>
        <v>1</v>
      </c>
      <c r="Z57" s="6">
        <f>[14]Sheet1!E49/[14]Sheet1!B49</f>
        <v>1</v>
      </c>
      <c r="AA57" s="6">
        <v>1</v>
      </c>
      <c r="AB57" s="6">
        <f>[1]Sheet1!E49/[1]Sheet1!B49</f>
        <v>1</v>
      </c>
      <c r="AC57" s="7">
        <f>[2]Sheet1!E49/[2]Sheet1!B49</f>
        <v>1</v>
      </c>
      <c r="AD57" s="6">
        <f>[9]Sheet1!E49/[9]Sheet1!B49</f>
        <v>1</v>
      </c>
      <c r="AE57" s="7">
        <f>[10]Sheet1!E49/[10]Sheet1!B49</f>
        <v>1</v>
      </c>
      <c r="AF57" s="7">
        <f>[11]Sheet1!E49/[11]Sheet1!B49</f>
        <v>1</v>
      </c>
      <c r="AG57" s="7">
        <f>[12]Sheet1!E49/[12]Sheet1!B49</f>
        <v>1</v>
      </c>
      <c r="AH57" s="7">
        <f>[8]Sheet1!E49/[8]Sheet1!B49</f>
        <v>1</v>
      </c>
      <c r="AI57" s="7">
        <f>[7]Sheet1!E4/[7]Sheet1!B4</f>
        <v>1</v>
      </c>
      <c r="AJ57" s="7">
        <f t="shared" si="5"/>
        <v>0.994579945799458</v>
      </c>
      <c r="AK57" s="4">
        <v>0</v>
      </c>
      <c r="AL57" s="4">
        <v>1</v>
      </c>
      <c r="AM57" s="4">
        <f t="shared" si="4"/>
        <v>0.991579945799458</v>
      </c>
    </row>
    <row r="58" s="3" customFormat="1" spans="1:39">
      <c r="A58" s="5" t="s">
        <v>63</v>
      </c>
      <c r="B58" s="6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>
        <f>[15]Sheet1!E50/[15]Sheet1!B50</f>
        <v>0.744186046511628</v>
      </c>
      <c r="S58" s="8">
        <f>[16]Sheet1!E50/[16]Sheet1!B50</f>
        <v>0.926829268292683</v>
      </c>
      <c r="T58" s="11">
        <f>[17]Sheet1!E50/[17]Sheet1!B50</f>
        <v>1</v>
      </c>
      <c r="U58" s="11">
        <f>[18]Sheet1!E50/[18]Sheet1!B50</f>
        <v>0.975609756097561</v>
      </c>
      <c r="V58" s="12">
        <v>0.9756</v>
      </c>
      <c r="W58" s="11">
        <f>[19]Sheet1!E50/[19]Sheet1!B50</f>
        <v>1</v>
      </c>
      <c r="X58" s="11">
        <f>[20]Sheet1!E50/[20]Sheet1!B50</f>
        <v>1</v>
      </c>
      <c r="Y58" s="13">
        <f>[21]Sheet1!E50/[21]Sheet1!B50</f>
        <v>0.975609756097561</v>
      </c>
      <c r="Z58" s="6">
        <f>[14]Sheet1!E50/[14]Sheet1!B50</f>
        <v>1</v>
      </c>
      <c r="AA58" s="6">
        <v>0.975609756097561</v>
      </c>
      <c r="AB58" s="6">
        <f>[1]Sheet1!E50/[1]Sheet1!B50</f>
        <v>1</v>
      </c>
      <c r="AC58" s="7">
        <f>[2]Sheet1!E50/[2]Sheet1!B50</f>
        <v>1</v>
      </c>
      <c r="AD58" s="6">
        <f>[9]Sheet1!E50/[9]Sheet1!B50</f>
        <v>0.975609756097561</v>
      </c>
      <c r="AE58" s="7">
        <f>[10]Sheet1!E50/[10]Sheet1!B50</f>
        <v>0.951219512195122</v>
      </c>
      <c r="AF58" s="7">
        <f>[11]Sheet1!E50/[11]Sheet1!B50</f>
        <v>0.975609756097561</v>
      </c>
      <c r="AG58" s="7">
        <f>[12]Sheet1!E50/[12]Sheet1!B50</f>
        <v>1</v>
      </c>
      <c r="AH58" s="7">
        <f>[8]Sheet1!E50/[8]Sheet1!B50</f>
        <v>1</v>
      </c>
      <c r="AI58" s="7">
        <f>[7]Sheet1!E5/[7]Sheet1!B5</f>
        <v>1</v>
      </c>
      <c r="AJ58" s="7">
        <f t="shared" si="5"/>
        <v>0.97088242263818</v>
      </c>
      <c r="AK58" s="4">
        <v>0</v>
      </c>
      <c r="AL58" s="4">
        <v>1</v>
      </c>
      <c r="AM58" s="4">
        <f t="shared" si="4"/>
        <v>0.96788242263818</v>
      </c>
    </row>
    <row r="59" s="3" customFormat="1" spans="1:39">
      <c r="A59" s="5" t="s">
        <v>43</v>
      </c>
      <c r="B59" s="6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>
        <f>[15]Sheet1!E51/[15]Sheet1!B51</f>
        <v>0.775</v>
      </c>
      <c r="S59" s="8">
        <f>[16]Sheet1!E51/[16]Sheet1!B51</f>
        <v>0.9</v>
      </c>
      <c r="T59" s="11">
        <f>[17]Sheet1!E51/[17]Sheet1!B51</f>
        <v>0.926829268292683</v>
      </c>
      <c r="U59" s="11">
        <f>[18]Sheet1!E51/[18]Sheet1!B51</f>
        <v>0.951219512195122</v>
      </c>
      <c r="V59" s="12">
        <v>0.9268</v>
      </c>
      <c r="W59" s="11">
        <f>[19]Sheet1!E51/[19]Sheet1!B51</f>
        <v>0.926829268292683</v>
      </c>
      <c r="X59" s="11">
        <f>[20]Sheet1!E51/[20]Sheet1!B51</f>
        <v>0.951219512195122</v>
      </c>
      <c r="Y59" s="13">
        <f>[21]Sheet1!E51/[21]Sheet1!B51</f>
        <v>0.951219512195122</v>
      </c>
      <c r="Z59" s="6">
        <f>[14]Sheet1!E51/[14]Sheet1!B51</f>
        <v>0.926829268292683</v>
      </c>
      <c r="AA59" s="6">
        <v>0.926829268292683</v>
      </c>
      <c r="AB59" s="6">
        <f>[1]Sheet1!E51/[1]Sheet1!B51</f>
        <v>0.951219512195122</v>
      </c>
      <c r="AC59" s="7">
        <f>[2]Sheet1!E51/[2]Sheet1!B51</f>
        <v>0.926829268292683</v>
      </c>
      <c r="AD59" s="6">
        <f>[9]Sheet1!E51/[9]Sheet1!B51</f>
        <v>0.926829268292683</v>
      </c>
      <c r="AE59" s="7">
        <f>[10]Sheet1!E51/[10]Sheet1!B51</f>
        <v>0.951219512195122</v>
      </c>
      <c r="AF59" s="7">
        <f>[11]Sheet1!E51/[11]Sheet1!B51</f>
        <v>0.951219512195122</v>
      </c>
      <c r="AG59" s="7">
        <f>[12]Sheet1!E51/[12]Sheet1!B51</f>
        <v>0.926829268292683</v>
      </c>
      <c r="AH59" s="7">
        <f>[8]Sheet1!E51/[8]Sheet1!B51</f>
        <v>1</v>
      </c>
      <c r="AI59" s="7">
        <f>[7]Sheet1!E6/[7]Sheet1!B6</f>
        <v>0.951219512195122</v>
      </c>
      <c r="AJ59" s="7">
        <f t="shared" si="5"/>
        <v>0.930452303523035</v>
      </c>
      <c r="AK59" s="4">
        <v>0</v>
      </c>
      <c r="AL59" s="4">
        <v>1</v>
      </c>
      <c r="AM59" s="4">
        <f t="shared" si="4"/>
        <v>0.927452303523035</v>
      </c>
    </row>
    <row r="60" s="3" customFormat="1" spans="1:39">
      <c r="A60" s="5" t="s">
        <v>44</v>
      </c>
      <c r="B60" s="6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>
        <f>[15]Sheet1!E52/[15]Sheet1!B52</f>
        <v>0.888888888888889</v>
      </c>
      <c r="S60" s="8">
        <f>[16]Sheet1!E52/[16]Sheet1!B52</f>
        <v>0.527777777777778</v>
      </c>
      <c r="T60" s="11">
        <f>[17]Sheet1!E52/[17]Sheet1!B52</f>
        <v>1</v>
      </c>
      <c r="U60" s="11">
        <f>[18]Sheet1!E52/[18]Sheet1!B52</f>
        <v>1</v>
      </c>
      <c r="V60" s="12">
        <v>1</v>
      </c>
      <c r="W60" s="11">
        <f>[19]Sheet1!E52/[19]Sheet1!B52</f>
        <v>1</v>
      </c>
      <c r="X60" s="11">
        <f>[20]Sheet1!E52/[20]Sheet1!B52</f>
        <v>1</v>
      </c>
      <c r="Y60" s="13">
        <f>[21]Sheet1!E52/[21]Sheet1!B52</f>
        <v>1</v>
      </c>
      <c r="Z60" s="6">
        <f>[14]Sheet1!E52/[14]Sheet1!B52</f>
        <v>1</v>
      </c>
      <c r="AA60" s="6">
        <v>1</v>
      </c>
      <c r="AB60" s="6">
        <f>[1]Sheet1!E52/[1]Sheet1!B52</f>
        <v>1</v>
      </c>
      <c r="AC60" s="7">
        <f>[2]Sheet1!E52/[2]Sheet1!B52</f>
        <v>0.944444444444444</v>
      </c>
      <c r="AD60" s="6">
        <f>[9]Sheet1!E52/[9]Sheet1!B52</f>
        <v>0.555555555555556</v>
      </c>
      <c r="AE60" s="7">
        <f>[10]Sheet1!E52/[10]Sheet1!B52</f>
        <v>0.944444444444444</v>
      </c>
      <c r="AF60" s="7">
        <f>[11]Sheet1!E52/[11]Sheet1!B52</f>
        <v>0.944444444444444</v>
      </c>
      <c r="AG60" s="7">
        <f>[12]Sheet1!E52/[12]Sheet1!B52</f>
        <v>0.944444444444444</v>
      </c>
      <c r="AH60" s="7">
        <f>[8]Sheet1!E52/[8]Sheet1!B52</f>
        <v>1</v>
      </c>
      <c r="AI60" s="7">
        <f>[7]Sheet1!E7/[7]Sheet1!B7</f>
        <v>1</v>
      </c>
      <c r="AJ60" s="7">
        <f t="shared" si="5"/>
        <v>0.930555555555556</v>
      </c>
      <c r="AK60" s="4">
        <v>0</v>
      </c>
      <c r="AL60" s="4">
        <v>1</v>
      </c>
      <c r="AM60" s="4">
        <f t="shared" si="4"/>
        <v>0.927555555555556</v>
      </c>
    </row>
    <row r="61" s="3" customFormat="1" spans="1:40">
      <c r="A61" s="7" t="s">
        <v>62</v>
      </c>
      <c r="B61" s="10"/>
      <c r="C61" s="6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>
        <f>[15]Sheet1!E53/[15]Sheet1!B53</f>
        <v>0.868421052631579</v>
      </c>
      <c r="S61" s="8">
        <f>[16]Sheet1!E53/[16]Sheet1!B53</f>
        <v>0.921052631578947</v>
      </c>
      <c r="T61" s="8">
        <f>[17]Sheet1!E53/[17]Sheet1!B53</f>
        <v>0.974358974358974</v>
      </c>
      <c r="U61" s="11">
        <f>[18]Sheet1!E53/[18]Sheet1!B53</f>
        <v>1</v>
      </c>
      <c r="V61" s="11">
        <v>1</v>
      </c>
      <c r="W61" s="12">
        <f>[19]Sheet1!E53/[19]Sheet1!B53</f>
        <v>0.923076923076923</v>
      </c>
      <c r="X61" s="11">
        <f>[20]Sheet1!E53/[20]Sheet1!B53</f>
        <v>1</v>
      </c>
      <c r="Y61" s="11">
        <f>[21]Sheet1!E53/[21]Sheet1!B53</f>
        <v>1</v>
      </c>
      <c r="Z61" s="13">
        <f>[14]Sheet1!E53/[14]Sheet1!B53</f>
        <v>0.897435897435897</v>
      </c>
      <c r="AA61" s="6">
        <v>1</v>
      </c>
      <c r="AB61" s="6">
        <f>[1]Sheet1!E53/[1]Sheet1!B53</f>
        <v>1</v>
      </c>
      <c r="AC61" s="6">
        <f>[2]Sheet1!E53/[2]Sheet1!B53</f>
        <v>1</v>
      </c>
      <c r="AD61" s="13">
        <f>[9]Sheet1!E53/[9]Sheet1!B53</f>
        <v>0.923076923076923</v>
      </c>
      <c r="AE61" s="7">
        <f>[10]Sheet1!E53/[10]Sheet1!B53</f>
        <v>0.974358974358974</v>
      </c>
      <c r="AF61" s="7">
        <f>[11]Sheet1!E53/[11]Sheet1!B53</f>
        <v>0.974358974358974</v>
      </c>
      <c r="AG61" s="7">
        <f>[12]Sheet1!E53/[12]Sheet1!B53</f>
        <v>1</v>
      </c>
      <c r="AH61" s="7">
        <f>[8]Sheet1!E53/[8]Sheet1!B53</f>
        <v>1</v>
      </c>
      <c r="AI61" s="7">
        <f>[7]Sheet1!E8/[7]Sheet1!B8</f>
        <v>0.948717948717949</v>
      </c>
      <c r="AJ61" s="7">
        <f t="shared" si="5"/>
        <v>0.96693657219973</v>
      </c>
      <c r="AK61" s="5">
        <v>0</v>
      </c>
      <c r="AL61" s="4">
        <v>1</v>
      </c>
      <c r="AM61" s="4">
        <f t="shared" si="4"/>
        <v>0.96393657219973</v>
      </c>
      <c r="AN61" s="4"/>
    </row>
    <row r="62" s="3" customFormat="1" spans="1:39">
      <c r="A62" s="5" t="s">
        <v>61</v>
      </c>
      <c r="B62" s="6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>
        <f>[15]Sheet1!E54/[15]Sheet1!B54</f>
        <v>0.75</v>
      </c>
      <c r="S62" s="8">
        <f>[16]Sheet1!E54/[16]Sheet1!B54</f>
        <v>1</v>
      </c>
      <c r="T62" s="11">
        <f>[17]Sheet1!E54/[17]Sheet1!B54</f>
        <v>1</v>
      </c>
      <c r="U62" s="11">
        <f>[18]Sheet1!E54/[18]Sheet1!B54</f>
        <v>1</v>
      </c>
      <c r="V62" s="12">
        <v>1</v>
      </c>
      <c r="W62" s="7">
        <v>1</v>
      </c>
      <c r="X62" s="11">
        <f>[20]Sheet1!E54/[20]Sheet1!B54</f>
        <v>0.95</v>
      </c>
      <c r="Y62" s="13">
        <f>[21]Sheet1!E54/[21]Sheet1!B54</f>
        <v>0.75</v>
      </c>
      <c r="Z62" s="7">
        <v>1</v>
      </c>
      <c r="AA62" s="7">
        <v>1</v>
      </c>
      <c r="AB62" s="6">
        <f>[1]Sheet1!E54/[1]Sheet1!B54</f>
        <v>1</v>
      </c>
      <c r="AC62" s="7">
        <f>[2]Sheet1!E54/[2]Sheet1!B54</f>
        <v>0.95</v>
      </c>
      <c r="AD62" s="7">
        <v>1</v>
      </c>
      <c r="AE62" s="7">
        <f>[10]Sheet1!E54/[10]Sheet1!B54</f>
        <v>1</v>
      </c>
      <c r="AF62" s="7">
        <f>[11]Sheet1!E54/[11]Sheet1!B54</f>
        <v>1</v>
      </c>
      <c r="AG62" s="7">
        <f>[12]Sheet1!E54/[12]Sheet1!B54</f>
        <v>1</v>
      </c>
      <c r="AH62" s="7">
        <f>[8]Sheet1!E54/[8]Sheet1!B54</f>
        <v>1</v>
      </c>
      <c r="AI62" s="7">
        <f>[7]Sheet1!E9/[7]Sheet1!B9</f>
        <v>1</v>
      </c>
      <c r="AJ62" s="7">
        <f t="shared" si="5"/>
        <v>0.966666666666667</v>
      </c>
      <c r="AK62" s="4">
        <v>0</v>
      </c>
      <c r="AL62" s="4">
        <v>1</v>
      </c>
      <c r="AM62" s="4">
        <f t="shared" si="4"/>
        <v>0.963666666666667</v>
      </c>
    </row>
    <row r="63" s="3" customFormat="1" spans="1:45">
      <c r="A63" s="7" t="s">
        <v>56</v>
      </c>
      <c r="C63" s="4"/>
      <c r="D63" s="4"/>
      <c r="E63" s="4"/>
      <c r="F63" s="4"/>
      <c r="G63" s="10"/>
      <c r="H63" s="6"/>
      <c r="I63" s="8"/>
      <c r="J63" s="8"/>
      <c r="K63" s="8"/>
      <c r="L63" s="8"/>
      <c r="M63" s="8"/>
      <c r="N63" s="8"/>
      <c r="O63" s="8"/>
      <c r="P63" s="8"/>
      <c r="Q63" s="8"/>
      <c r="R63" s="8">
        <f>[15]Sheet1!E55/[15]Sheet1!B55</f>
        <v>0.8</v>
      </c>
      <c r="S63" s="8">
        <f>[16]Sheet1!E55/[16]Sheet1!B55</f>
        <v>0.975</v>
      </c>
      <c r="T63" s="8">
        <f>[17]Sheet1!E55/[17]Sheet1!B55</f>
        <v>0.95</v>
      </c>
      <c r="U63" s="8">
        <f>[18]Sheet1!E55/[18]Sheet1!B55</f>
        <v>0.95</v>
      </c>
      <c r="V63" s="8">
        <v>0.975</v>
      </c>
      <c r="W63" s="8">
        <f>[19]Sheet1!E55/[19]Sheet1!B55</f>
        <v>0.975</v>
      </c>
      <c r="X63" s="8">
        <f>[20]Sheet1!E55/[20]Sheet1!B55</f>
        <v>0.95</v>
      </c>
      <c r="Y63" s="8">
        <f>[21]Sheet1!E55/[21]Sheet1!B55</f>
        <v>0.975</v>
      </c>
      <c r="Z63" s="11">
        <f>[14]Sheet1!E55/[14]Sheet1!B55</f>
        <v>0.95</v>
      </c>
      <c r="AA63" s="11">
        <v>0.975</v>
      </c>
      <c r="AB63" s="12">
        <f>[1]Sheet1!E55/[1]Sheet1!B55</f>
        <v>0.975</v>
      </c>
      <c r="AC63" s="11">
        <f>[2]Sheet1!E55/[2]Sheet1!B55</f>
        <v>1</v>
      </c>
      <c r="AD63" s="11">
        <f>[9]Sheet1!E55/[9]Sheet1!B55</f>
        <v>0.95</v>
      </c>
      <c r="AE63" s="13">
        <f>[10]Sheet1!E55/[10]Sheet1!B55</f>
        <v>0.925</v>
      </c>
      <c r="AF63" s="6">
        <f>[11]Sheet1!E55/[11]Sheet1!B55</f>
        <v>0.9</v>
      </c>
      <c r="AG63" s="6">
        <f>[12]Sheet1!E55/[12]Sheet1!B55</f>
        <v>0.975</v>
      </c>
      <c r="AH63" s="6">
        <f>[8]Sheet1!E55/[8]Sheet1!B55</f>
        <v>1</v>
      </c>
      <c r="AI63" s="6">
        <f>[7]Sheet1!E10/[7]Sheet1!B10</f>
        <v>1</v>
      </c>
      <c r="AJ63" s="7">
        <f t="shared" si="5"/>
        <v>0.955555555555555</v>
      </c>
      <c r="AK63" s="4">
        <v>0</v>
      </c>
      <c r="AL63" s="4"/>
      <c r="AM63" s="4">
        <f t="shared" si="4"/>
        <v>0.955555555555555</v>
      </c>
      <c r="AN63" s="7"/>
      <c r="AO63" s="7"/>
      <c r="AP63" s="5"/>
      <c r="AQ63" s="4"/>
      <c r="AR63" s="4"/>
      <c r="AS63" s="4"/>
    </row>
    <row r="64" s="3" customFormat="1" spans="1:39">
      <c r="A64" s="5" t="s">
        <v>59</v>
      </c>
      <c r="B64" s="6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>
        <f>[15]Sheet1!E56/[15]Sheet1!B56</f>
        <v>0.512820512820513</v>
      </c>
      <c r="S64" s="8">
        <f>[16]Sheet1!E56/[16]Sheet1!B56</f>
        <v>0.974358974358974</v>
      </c>
      <c r="T64" s="11">
        <f>[17]Sheet1!E56/[17]Sheet1!B56</f>
        <v>1</v>
      </c>
      <c r="U64" s="11">
        <f>[18]Sheet1!E56/[18]Sheet1!B56</f>
        <v>1</v>
      </c>
      <c r="V64" s="12">
        <v>1</v>
      </c>
      <c r="W64" s="11">
        <f>[19]Sheet1!E56/[19]Sheet1!B56</f>
        <v>1</v>
      </c>
      <c r="X64" s="11">
        <f>[20]Sheet1!E56/[20]Sheet1!B56</f>
        <v>1</v>
      </c>
      <c r="Y64" s="13">
        <f>[21]Sheet1!E56/[21]Sheet1!B56</f>
        <v>1</v>
      </c>
      <c r="Z64" s="6">
        <f>[14]Sheet1!E56/[14]Sheet1!B56</f>
        <v>1</v>
      </c>
      <c r="AA64" s="6">
        <v>1</v>
      </c>
      <c r="AB64" s="6">
        <f>[1]Sheet1!E56/[1]Sheet1!B56</f>
        <v>1</v>
      </c>
      <c r="AC64" s="7">
        <f>[2]Sheet1!E56/[2]Sheet1!B56</f>
        <v>1</v>
      </c>
      <c r="AD64" s="6">
        <f>[9]Sheet1!E56/[9]Sheet1!B56</f>
        <v>1</v>
      </c>
      <c r="AE64" s="7">
        <f>[10]Sheet1!E56/[10]Sheet1!B56</f>
        <v>0.974358974358974</v>
      </c>
      <c r="AF64" s="7">
        <f>[11]Sheet1!E56/[11]Sheet1!B56</f>
        <v>0.974358974358974</v>
      </c>
      <c r="AG64" s="7">
        <f>[12]Sheet1!E56/[12]Sheet1!B56</f>
        <v>0.948717948717949</v>
      </c>
      <c r="AH64" s="7">
        <f>[8]Sheet1!E56/[8]Sheet1!B56</f>
        <v>0.974358974358974</v>
      </c>
      <c r="AI64" s="7">
        <f>[7]Sheet1!E11/[7]Sheet1!B11</f>
        <v>0.948717948717949</v>
      </c>
      <c r="AJ64" s="7">
        <f t="shared" si="5"/>
        <v>0.961538461538461</v>
      </c>
      <c r="AK64" s="4">
        <v>0</v>
      </c>
      <c r="AL64" s="4"/>
      <c r="AM64" s="4">
        <f t="shared" si="4"/>
        <v>0.961538461538461</v>
      </c>
    </row>
    <row r="65" s="3" customFormat="1" spans="1:55">
      <c r="A65" s="11" t="s">
        <v>55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10"/>
      <c r="R65" s="6">
        <f>[15]Sheet1!E57/[15]Sheet1!B57</f>
        <v>0.6</v>
      </c>
      <c r="S65" s="8">
        <f>[16]Sheet1!E57/[16]Sheet1!B57</f>
        <v>0.75</v>
      </c>
      <c r="T65" s="8">
        <f>[17]Sheet1!E57/[17]Sheet1!B57</f>
        <v>0.925</v>
      </c>
      <c r="U65" s="8">
        <f>[18]Sheet1!E57/[18]Sheet1!B57</f>
        <v>0.95</v>
      </c>
      <c r="V65" s="8">
        <v>1</v>
      </c>
      <c r="W65" s="8">
        <f>[19]Sheet1!E57/[19]Sheet1!B57</f>
        <v>1</v>
      </c>
      <c r="X65" s="8">
        <f>[20]Sheet1!E57/[20]Sheet1!B57</f>
        <v>1</v>
      </c>
      <c r="Y65" s="8">
        <f>[21]Sheet1!E57/[21]Sheet1!B57</f>
        <v>0.95</v>
      </c>
      <c r="Z65" s="8">
        <f>[14]Sheet1!E57/[14]Sheet1!B57</f>
        <v>1</v>
      </c>
      <c r="AA65" s="8">
        <v>1</v>
      </c>
      <c r="AB65" s="8">
        <f>[1]Sheet1!E57/[1]Sheet1!B57</f>
        <v>1</v>
      </c>
      <c r="AC65" s="8">
        <f>[2]Sheet1!E57/[2]Sheet1!B57</f>
        <v>1</v>
      </c>
      <c r="AD65" s="8">
        <f>[9]Sheet1!E57/[9]Sheet1!B57</f>
        <v>1</v>
      </c>
      <c r="AE65" s="8">
        <f>[10]Sheet1!E57/[10]Sheet1!B57</f>
        <v>1</v>
      </c>
      <c r="AF65" s="8">
        <f>[11]Sheet1!E57/[11]Sheet1!B57</f>
        <v>1</v>
      </c>
      <c r="AG65" s="8">
        <f>[12]Sheet1!E57/[12]Sheet1!B57</f>
        <v>1</v>
      </c>
      <c r="AH65" s="8">
        <f>[8]Sheet1!E57/[8]Sheet1!B57</f>
        <v>1</v>
      </c>
      <c r="AI65" s="8">
        <f>[7]Sheet1!E12/[7]Sheet1!B12</f>
        <v>1</v>
      </c>
      <c r="AJ65" s="7">
        <f t="shared" si="5"/>
        <v>0.954166666666667</v>
      </c>
      <c r="AK65" s="4">
        <v>0</v>
      </c>
      <c r="AL65" s="4"/>
      <c r="AM65" s="4">
        <f t="shared" si="4"/>
        <v>0.954166666666667</v>
      </c>
      <c r="AN65" s="13"/>
      <c r="AO65" s="6"/>
      <c r="AP65" s="6"/>
      <c r="AQ65" s="6"/>
      <c r="AR65" s="7"/>
      <c r="AS65" s="7"/>
      <c r="AT65" s="7"/>
      <c r="AU65" s="7"/>
      <c r="AV65" s="7"/>
      <c r="AW65" s="7"/>
      <c r="AX65" s="7"/>
      <c r="AY65" s="7"/>
      <c r="AZ65" s="5"/>
      <c r="BA65" s="4"/>
      <c r="BB65" s="4"/>
      <c r="BC65" s="4"/>
    </row>
    <row r="66" s="3" customFormat="1" spans="1:55">
      <c r="A66" s="11" t="s">
        <v>40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10"/>
      <c r="R66" s="6">
        <f>[15]Sheet1!E58/[15]Sheet1!B58</f>
        <v>0.636363636363636</v>
      </c>
      <c r="S66" s="8">
        <f>[16]Sheet1!E58/[16]Sheet1!B58</f>
        <v>0.909090909090909</v>
      </c>
      <c r="T66" s="8">
        <f>[17]Sheet1!E58/[17]Sheet1!B58</f>
        <v>0.954545454545455</v>
      </c>
      <c r="U66" s="8">
        <f>[18]Sheet1!E58/[18]Sheet1!B58</f>
        <v>0.909090909090909</v>
      </c>
      <c r="V66" s="8">
        <v>0.9545</v>
      </c>
      <c r="W66" s="8">
        <f>[19]Sheet1!E58/[19]Sheet1!B58</f>
        <v>0.954545454545455</v>
      </c>
      <c r="X66" s="8">
        <f>[20]Sheet1!E58/[20]Sheet1!B58</f>
        <v>0.772727272727273</v>
      </c>
      <c r="Y66" s="8">
        <f>[21]Sheet1!E58/[21]Sheet1!B58</f>
        <v>0.863636363636364</v>
      </c>
      <c r="Z66" s="8">
        <f>[14]Sheet1!E58/[14]Sheet1!B58</f>
        <v>0.909090909090909</v>
      </c>
      <c r="AA66" s="8">
        <v>0.954545454545455</v>
      </c>
      <c r="AB66" s="8">
        <f>[1]Sheet1!E58/[1]Sheet1!B58</f>
        <v>0.954545454545455</v>
      </c>
      <c r="AC66" s="8">
        <f>[2]Sheet1!E58/[2]Sheet1!B58</f>
        <v>0.909090909090909</v>
      </c>
      <c r="AD66" s="8">
        <f>[9]Sheet1!E58/[9]Sheet1!B58</f>
        <v>0.954545454545455</v>
      </c>
      <c r="AE66" s="8">
        <f>[10]Sheet1!E58/[10]Sheet1!B58</f>
        <v>0.954545454545455</v>
      </c>
      <c r="AF66" s="8">
        <f>[11]Sheet1!E58/[11]Sheet1!B58</f>
        <v>1</v>
      </c>
      <c r="AG66" s="8">
        <f>[12]Sheet1!E58/[12]Sheet1!B58</f>
        <v>1</v>
      </c>
      <c r="AH66" s="8">
        <f>[8]Sheet1!E58/[8]Sheet1!B58</f>
        <v>1</v>
      </c>
      <c r="AI66" s="8">
        <f>[7]Sheet1!E13/[7]Sheet1!B13</f>
        <v>1</v>
      </c>
      <c r="AJ66" s="7">
        <f t="shared" si="5"/>
        <v>0.921714646464646</v>
      </c>
      <c r="AK66" s="4">
        <v>0</v>
      </c>
      <c r="AL66" s="5"/>
      <c r="AM66" s="4">
        <f t="shared" si="4"/>
        <v>0.921714646464646</v>
      </c>
      <c r="AN66" s="13"/>
      <c r="AO66" s="6"/>
      <c r="AP66" s="6"/>
      <c r="AQ66" s="6"/>
      <c r="AR66" s="7"/>
      <c r="AS66" s="7"/>
      <c r="AT66" s="7"/>
      <c r="AU66" s="7"/>
      <c r="AV66" s="7"/>
      <c r="AW66" s="7"/>
      <c r="AX66" s="7"/>
      <c r="AY66" s="7"/>
      <c r="AZ66" s="5"/>
      <c r="BA66" s="4"/>
      <c r="BB66" s="4"/>
      <c r="BC66" s="4"/>
    </row>
    <row r="67" s="3" customFormat="1" spans="1:46">
      <c r="A67" s="7" t="s">
        <v>50</v>
      </c>
      <c r="B67" s="10"/>
      <c r="D67" s="4"/>
      <c r="E67" s="4"/>
      <c r="F67" s="4"/>
      <c r="G67" s="4"/>
      <c r="H67" s="10"/>
      <c r="I67" s="6"/>
      <c r="J67" s="8"/>
      <c r="K67" s="8"/>
      <c r="L67" s="8"/>
      <c r="M67" s="8"/>
      <c r="N67" s="8"/>
      <c r="O67" s="8"/>
      <c r="P67" s="8"/>
      <c r="Q67" s="8"/>
      <c r="R67" s="8">
        <f>[15]Sheet1!E59/[15]Sheet1!B59</f>
        <v>0.486486486486487</v>
      </c>
      <c r="S67" s="8">
        <f>[16]Sheet1!E59/[16]Sheet1!B59</f>
        <v>0.756756756756757</v>
      </c>
      <c r="T67" s="8">
        <f>[17]Sheet1!E59/[17]Sheet1!B59</f>
        <v>0.972972972972973</v>
      </c>
      <c r="U67" s="8">
        <f>[18]Sheet1!E59/[18]Sheet1!B59</f>
        <v>0.945945945945946</v>
      </c>
      <c r="V67" s="8">
        <v>0.973</v>
      </c>
      <c r="W67" s="8">
        <f>[19]Sheet1!E59/[19]Sheet1!B59</f>
        <v>0.945945945945946</v>
      </c>
      <c r="X67" s="8">
        <f>[20]Sheet1!E59/[20]Sheet1!B59</f>
        <v>1</v>
      </c>
      <c r="Y67" s="8">
        <f>[21]Sheet1!E59/[21]Sheet1!B59</f>
        <v>1</v>
      </c>
      <c r="Z67" s="8">
        <f>[14]Sheet1!E59/[14]Sheet1!B59</f>
        <v>1</v>
      </c>
      <c r="AA67" s="11">
        <v>1</v>
      </c>
      <c r="AB67" s="11">
        <f>[1]Sheet1!E59/[1]Sheet1!B59</f>
        <v>1</v>
      </c>
      <c r="AC67" s="12">
        <f>[2]Sheet1!E59/[2]Sheet1!B59</f>
        <v>1</v>
      </c>
      <c r="AD67" s="8">
        <f>[9]Sheet1!E59/[9]Sheet1!B59</f>
        <v>0.945945945945946</v>
      </c>
      <c r="AE67" s="11">
        <f>[10]Sheet1!E59/[10]Sheet1!B59</f>
        <v>1</v>
      </c>
      <c r="AF67" s="13">
        <f>[11]Sheet1!E59/[11]Sheet1!B59</f>
        <v>1</v>
      </c>
      <c r="AG67" s="6">
        <f>[12]Sheet1!E59/[12]Sheet1!B59</f>
        <v>0.944444444444444</v>
      </c>
      <c r="AH67" s="6">
        <f>[8]Sheet1!E59/[8]Sheet1!B59</f>
        <v>1</v>
      </c>
      <c r="AI67" s="13">
        <f>[7]Sheet1!E14/[7]Sheet1!B14</f>
        <v>1</v>
      </c>
      <c r="AJ67" s="7">
        <f t="shared" si="5"/>
        <v>0.942861027694361</v>
      </c>
      <c r="AK67" s="4">
        <v>0</v>
      </c>
      <c r="AL67" s="4"/>
      <c r="AM67" s="4">
        <f t="shared" si="4"/>
        <v>0.942861027694361</v>
      </c>
      <c r="AN67" s="7"/>
      <c r="AO67" s="7"/>
      <c r="AP67" s="7"/>
      <c r="AQ67" s="5"/>
      <c r="AR67" s="4"/>
      <c r="AS67" s="4"/>
      <c r="AT67" s="4"/>
    </row>
    <row r="68" s="3" customFormat="1" spans="1:45">
      <c r="A68" s="7" t="s">
        <v>30</v>
      </c>
      <c r="C68" s="4"/>
      <c r="D68" s="4"/>
      <c r="E68" s="4"/>
      <c r="F68" s="4"/>
      <c r="G68" s="10"/>
      <c r="H68" s="6"/>
      <c r="I68" s="8"/>
      <c r="J68" s="8"/>
      <c r="K68" s="8"/>
      <c r="L68" s="8"/>
      <c r="M68" s="8"/>
      <c r="N68" s="8"/>
      <c r="O68" s="8"/>
      <c r="P68" s="8"/>
      <c r="Q68" s="8"/>
      <c r="R68" s="8">
        <f>[15]Sheet1!E60/[15]Sheet1!B60</f>
        <v>0.0384615384615385</v>
      </c>
      <c r="S68" s="8">
        <f>[16]Sheet1!E60/[16]Sheet1!B60</f>
        <v>0.423076923076923</v>
      </c>
      <c r="T68" s="8">
        <f>[17]Sheet1!E60/[17]Sheet1!B60</f>
        <v>0.692307692307692</v>
      </c>
      <c r="U68" s="8">
        <f>[18]Sheet1!E60/[18]Sheet1!B60</f>
        <v>0.846153846153846</v>
      </c>
      <c r="V68" s="8">
        <v>0.9231</v>
      </c>
      <c r="W68" s="8">
        <f>[19]Sheet1!E60/[19]Sheet1!B60</f>
        <v>0.961538461538462</v>
      </c>
      <c r="X68" s="8">
        <f>[20]Sheet1!E60/[20]Sheet1!B60</f>
        <v>0.961538461538462</v>
      </c>
      <c r="Y68" s="8">
        <f>[21]Sheet1!E60/[21]Sheet1!B60</f>
        <v>0.923076923076923</v>
      </c>
      <c r="Z68" s="11">
        <f>[14]Sheet1!E60/[14]Sheet1!B60</f>
        <v>1</v>
      </c>
      <c r="AA68" s="11">
        <v>1</v>
      </c>
      <c r="AB68" s="12">
        <f>[1]Sheet1!E60/[1]Sheet1!B60</f>
        <v>1</v>
      </c>
      <c r="AC68" s="11">
        <f>[2]Sheet1!E60/[2]Sheet1!B60</f>
        <v>1</v>
      </c>
      <c r="AD68" s="11">
        <f>[9]Sheet1!E60/[9]Sheet1!B60</f>
        <v>1</v>
      </c>
      <c r="AE68" s="13">
        <f>[10]Sheet1!E60/[10]Sheet1!B60</f>
        <v>1</v>
      </c>
      <c r="AF68" s="6">
        <f>[11]Sheet1!E60/[11]Sheet1!B60</f>
        <v>1</v>
      </c>
      <c r="AG68" s="6">
        <f>[12]Sheet1!E60/[12]Sheet1!B60</f>
        <v>0.961538461538462</v>
      </c>
      <c r="AH68" s="6">
        <f>[8]Sheet1!E60/[8]Sheet1!B60</f>
        <v>0.884615384615385</v>
      </c>
      <c r="AI68" s="6">
        <f>[7]Sheet1!E15/[7]Sheet1!B15</f>
        <v>1</v>
      </c>
      <c r="AJ68" s="7">
        <f t="shared" si="5"/>
        <v>0.86752264957265</v>
      </c>
      <c r="AK68" s="4">
        <v>0</v>
      </c>
      <c r="AL68" s="4"/>
      <c r="AM68" s="4">
        <f t="shared" si="4"/>
        <v>0.86752264957265</v>
      </c>
      <c r="AN68" s="7"/>
      <c r="AO68" s="7"/>
      <c r="AP68" s="5"/>
      <c r="AQ68" s="4"/>
      <c r="AR68" s="4"/>
      <c r="AS68" s="4"/>
    </row>
    <row r="69" s="3" customFormat="1" spans="1:40">
      <c r="A69" s="7" t="s">
        <v>52</v>
      </c>
      <c r="B69" s="10"/>
      <c r="C69" s="6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>
        <f>[15]Sheet1!E61/[15]Sheet1!B61</f>
        <v>0.488888888888889</v>
      </c>
      <c r="S69" s="8">
        <f>[16]Sheet1!E61/[16]Sheet1!B61</f>
        <v>0.644444444444444</v>
      </c>
      <c r="T69" s="8">
        <f>[17]Sheet1!E61/[17]Sheet1!B61</f>
        <v>1</v>
      </c>
      <c r="U69" s="11">
        <f>[18]Sheet1!E61/[18]Sheet1!B61</f>
        <v>1</v>
      </c>
      <c r="V69" s="11">
        <v>1</v>
      </c>
      <c r="W69" s="12">
        <f>[19]Sheet1!E61/[19]Sheet1!B61</f>
        <v>1</v>
      </c>
      <c r="X69" s="11">
        <f>[20]Sheet1!E61/[20]Sheet1!B61</f>
        <v>1</v>
      </c>
      <c r="Y69" s="11">
        <f>[21]Sheet1!E61/[21]Sheet1!B61</f>
        <v>0.977777777777778</v>
      </c>
      <c r="Z69" s="13">
        <f>[14]Sheet1!E61/[14]Sheet1!B61</f>
        <v>0.977777777777778</v>
      </c>
      <c r="AA69" s="6">
        <v>1</v>
      </c>
      <c r="AB69" s="6">
        <f>[1]Sheet1!E61/[1]Sheet1!B61</f>
        <v>1</v>
      </c>
      <c r="AC69" s="6">
        <f>[2]Sheet1!E61/[2]Sheet1!B61</f>
        <v>1</v>
      </c>
      <c r="AD69" s="13">
        <f>[9]Sheet1!E61/[9]Sheet1!B61</f>
        <v>1</v>
      </c>
      <c r="AE69" s="7">
        <f>[10]Sheet1!E61/[10]Sheet1!B61</f>
        <v>1</v>
      </c>
      <c r="AF69" s="7">
        <f>[11]Sheet1!E61/[11]Sheet1!B61</f>
        <v>0.977777777777778</v>
      </c>
      <c r="AG69" s="7">
        <f>[12]Sheet1!E61/[12]Sheet1!B61</f>
        <v>1</v>
      </c>
      <c r="AH69" s="7">
        <f>[8]Sheet1!E61/[8]Sheet1!B61</f>
        <v>0.976744186046512</v>
      </c>
      <c r="AI69" s="7">
        <v>1</v>
      </c>
      <c r="AJ69" s="7">
        <f t="shared" si="5"/>
        <v>0.946856158484066</v>
      </c>
      <c r="AK69" s="4">
        <v>0</v>
      </c>
      <c r="AL69" s="4"/>
      <c r="AM69" s="4">
        <f t="shared" si="4"/>
        <v>0.946856158484066</v>
      </c>
      <c r="AN69" s="4"/>
    </row>
    <row r="70" s="3" customFormat="1" ht="13" customHeight="1" spans="1:55">
      <c r="A70" s="11" t="s">
        <v>64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10"/>
      <c r="R70" s="6">
        <f>[15]Sheet1!E70/[15]Sheet1!B70</f>
        <v>0.918918918918919</v>
      </c>
      <c r="S70" s="8">
        <f>[16]Sheet1!E70/[16]Sheet1!B70</f>
        <v>0.972972972972973</v>
      </c>
      <c r="T70" s="8">
        <f>[17]Sheet1!E70/[17]Sheet1!B70</f>
        <v>1</v>
      </c>
      <c r="U70" s="8">
        <f>[18]Sheet1!E70/[18]Sheet1!B70</f>
        <v>1</v>
      </c>
      <c r="V70" s="8">
        <v>1</v>
      </c>
      <c r="W70" s="8">
        <f>[19]Sheet1!E70/[19]Sheet1!B70</f>
        <v>1</v>
      </c>
      <c r="X70" s="8">
        <f>[20]Sheet1!E70/[20]Sheet1!B70</f>
        <v>1</v>
      </c>
      <c r="Y70" s="8">
        <f>[21]Sheet1!E70/[21]Sheet1!B70</f>
        <v>1</v>
      </c>
      <c r="Z70" s="8">
        <f>[14]Sheet1!E70/[14]Sheet1!B70</f>
        <v>1</v>
      </c>
      <c r="AA70" s="8">
        <v>1</v>
      </c>
      <c r="AB70" s="8">
        <f>[1]Sheet1!E70/[1]Sheet1!B70</f>
        <v>1</v>
      </c>
      <c r="AC70" s="8">
        <f>[2]Sheet1!E70/[2]Sheet1!B70</f>
        <v>0.945945945945946</v>
      </c>
      <c r="AD70" s="8">
        <f>[9]Sheet1!E70/[9]Sheet1!B70</f>
        <v>0.891891891891892</v>
      </c>
      <c r="AE70" s="8">
        <f>[10]Sheet1!E70/[10]Sheet1!B70</f>
        <v>0.972972972972973</v>
      </c>
      <c r="AF70" s="8">
        <f>[11]Sheet1!E70/[11]Sheet1!B70</f>
        <v>0.945945945945946</v>
      </c>
      <c r="AG70" s="8">
        <f>[12]Sheet1!E70/[12]Sheet1!B70</f>
        <v>0.945945945945946</v>
      </c>
      <c r="AH70" s="8">
        <f>[8]Sheet1!E70/[8]Sheet1!B70</f>
        <v>0.945945945945946</v>
      </c>
      <c r="AI70" s="8">
        <f>[7]Sheet1!E17/[7]Sheet1!B17</f>
        <v>0.945945945945946</v>
      </c>
      <c r="AJ70" s="7">
        <f t="shared" si="5"/>
        <v>0.971471471471472</v>
      </c>
      <c r="AK70" s="4">
        <v>0</v>
      </c>
      <c r="AL70" s="4">
        <v>1</v>
      </c>
      <c r="AM70" s="4">
        <f t="shared" si="4"/>
        <v>0.968471471471472</v>
      </c>
      <c r="AN70" s="13"/>
      <c r="AO70" s="6"/>
      <c r="AP70" s="6"/>
      <c r="AQ70" s="6"/>
      <c r="AR70" s="7"/>
      <c r="AS70" s="7"/>
      <c r="AT70" s="7"/>
      <c r="AU70" s="7"/>
      <c r="AV70" s="7"/>
      <c r="AW70" s="7"/>
      <c r="AX70" s="7"/>
      <c r="AY70" s="7"/>
      <c r="AZ70" s="5"/>
      <c r="BA70" s="4"/>
      <c r="BB70" s="4"/>
      <c r="BC70" s="4"/>
    </row>
    <row r="71" s="3" customFormat="1" spans="1:55">
      <c r="A71" s="11" t="s">
        <v>37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10"/>
      <c r="R71" s="6">
        <f>[15]Sheet1!E71/[15]Sheet1!B71</f>
        <v>0.966666666666667</v>
      </c>
      <c r="S71" s="8">
        <f>[16]Sheet1!E71/[16]Sheet1!B71</f>
        <v>0.9</v>
      </c>
      <c r="T71" s="8">
        <f>[17]Sheet1!E71/[17]Sheet1!B71</f>
        <v>0.766666666666667</v>
      </c>
      <c r="U71" s="8">
        <f>[18]Sheet1!E71/[18]Sheet1!B71</f>
        <v>0.833333333333333</v>
      </c>
      <c r="V71" s="8">
        <v>0.9667</v>
      </c>
      <c r="W71" s="8">
        <f>[19]Sheet1!E71/[19]Sheet1!B71</f>
        <v>0.933333333333333</v>
      </c>
      <c r="X71" s="8">
        <f>[20]Sheet1!E71/[20]Sheet1!B71</f>
        <v>0.933333333333333</v>
      </c>
      <c r="Y71" s="8">
        <f>[21]Sheet1!E71/[21]Sheet1!B71</f>
        <v>0.933333333333333</v>
      </c>
      <c r="Z71" s="8">
        <f>[14]Sheet1!E71/[14]Sheet1!B71</f>
        <v>0.766666666666667</v>
      </c>
      <c r="AA71" s="8">
        <v>0.966666666666667</v>
      </c>
      <c r="AB71" s="8">
        <f>[1]Sheet1!E71/[1]Sheet1!B71</f>
        <v>0.966666666666667</v>
      </c>
      <c r="AC71" s="8">
        <f>[2]Sheet1!E71/[2]Sheet1!B71</f>
        <v>0.966666666666667</v>
      </c>
      <c r="AD71" s="8">
        <f>[9]Sheet1!E71/[9]Sheet1!B71</f>
        <v>0.966666666666667</v>
      </c>
      <c r="AE71" s="8">
        <f>[10]Sheet1!E71/[10]Sheet1!B71</f>
        <v>0.966666666666667</v>
      </c>
      <c r="AF71" s="8">
        <f>[11]Sheet1!E71/[11]Sheet1!B71</f>
        <v>0.966666666666667</v>
      </c>
      <c r="AG71" s="8">
        <f>[12]Sheet1!E71/[12]Sheet1!B71</f>
        <v>0.966666666666667</v>
      </c>
      <c r="AH71" s="8">
        <f>[8]Sheet1!E71/[8]Sheet1!B71</f>
        <v>0.733333333333333</v>
      </c>
      <c r="AI71" s="8">
        <f>[7]Sheet1!E18/[7]Sheet1!B18</f>
        <v>0.9</v>
      </c>
      <c r="AJ71" s="7">
        <f t="shared" si="5"/>
        <v>0.911112962962963</v>
      </c>
      <c r="AK71" s="3">
        <v>0</v>
      </c>
      <c r="AL71" s="4">
        <v>1</v>
      </c>
      <c r="AM71" s="4">
        <f t="shared" si="4"/>
        <v>0.908112962962963</v>
      </c>
      <c r="AN71" s="13"/>
      <c r="AO71" s="6"/>
      <c r="AP71" s="6"/>
      <c r="AQ71" s="6"/>
      <c r="AR71" s="7"/>
      <c r="AS71" s="7"/>
      <c r="AT71" s="7"/>
      <c r="AU71" s="7"/>
      <c r="AV71" s="7"/>
      <c r="AW71" s="7"/>
      <c r="AX71" s="7"/>
      <c r="AY71" s="7"/>
      <c r="AZ71" s="5"/>
      <c r="BA71" s="4"/>
      <c r="BB71" s="4"/>
      <c r="BC71" s="4"/>
    </row>
    <row r="72" s="3" customFormat="1" spans="1:40">
      <c r="A72" s="7" t="s">
        <v>78</v>
      </c>
      <c r="B72" s="10"/>
      <c r="C72" s="6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>
        <f>[15]Sheet1!E72/[15]Sheet1!B72</f>
        <v>1</v>
      </c>
      <c r="S72" s="8">
        <f>[16]Sheet1!E72/[16]Sheet1!B72</f>
        <v>0.967741935483871</v>
      </c>
      <c r="T72" s="8">
        <f>[17]Sheet1!E72/[17]Sheet1!B72</f>
        <v>1</v>
      </c>
      <c r="U72" s="11">
        <f>[18]Sheet1!E72/[18]Sheet1!B72</f>
        <v>1</v>
      </c>
      <c r="V72" s="11">
        <v>1</v>
      </c>
      <c r="W72" s="12">
        <f>[19]Sheet1!E72/[19]Sheet1!B72</f>
        <v>1</v>
      </c>
      <c r="X72" s="11">
        <f>[20]Sheet1!E72/[20]Sheet1!B72</f>
        <v>1</v>
      </c>
      <c r="Y72" s="11">
        <f>[21]Sheet1!E72/[21]Sheet1!B72</f>
        <v>1</v>
      </c>
      <c r="Z72" s="13">
        <f>[14]Sheet1!E72/[14]Sheet1!B72</f>
        <v>1</v>
      </c>
      <c r="AA72" s="6">
        <v>1</v>
      </c>
      <c r="AB72" s="6">
        <f>[1]Sheet1!E72/[1]Sheet1!B72</f>
        <v>1</v>
      </c>
      <c r="AC72" s="6">
        <f>[2]Sheet1!E72/[2]Sheet1!B72</f>
        <v>1</v>
      </c>
      <c r="AD72" s="13">
        <f>[9]Sheet1!E72/[9]Sheet1!B72</f>
        <v>1</v>
      </c>
      <c r="AE72" s="7">
        <f>[10]Sheet1!E72/[10]Sheet1!B72</f>
        <v>1</v>
      </c>
      <c r="AF72" s="7">
        <f>[11]Sheet1!E72/[11]Sheet1!B72</f>
        <v>1</v>
      </c>
      <c r="AG72" s="7">
        <f>[12]Sheet1!E72/[12]Sheet1!B72</f>
        <v>1</v>
      </c>
      <c r="AH72" s="7">
        <f>[8]Sheet1!E72/[8]Sheet1!B72</f>
        <v>0.967741935483871</v>
      </c>
      <c r="AI72" s="7">
        <f>[7]Sheet1!E19/[7]Sheet1!B19</f>
        <v>1</v>
      </c>
      <c r="AJ72" s="7">
        <f t="shared" si="5"/>
        <v>0.996415770609319</v>
      </c>
      <c r="AK72" s="4">
        <v>0</v>
      </c>
      <c r="AL72" s="4">
        <v>1</v>
      </c>
      <c r="AM72" s="4">
        <f t="shared" si="4"/>
        <v>0.993415770609319</v>
      </c>
      <c r="AN72" s="4"/>
    </row>
    <row r="73" s="3" customFormat="1" spans="1:40">
      <c r="A73" s="7" t="s">
        <v>12</v>
      </c>
      <c r="B73" s="10"/>
      <c r="C73" s="6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>
        <f>[15]Sheet1!E73/[15]Sheet1!B73</f>
        <v>0.5</v>
      </c>
      <c r="S73" s="8">
        <f>[16]Sheet1!E73/[16]Sheet1!B73</f>
        <v>0.933333333333333</v>
      </c>
      <c r="T73" s="8">
        <f>[17]Sheet1!E73/[17]Sheet1!B73</f>
        <v>0.833333333333333</v>
      </c>
      <c r="U73" s="11">
        <f>[18]Sheet1!E73/[18]Sheet1!B73</f>
        <v>0.933333333333333</v>
      </c>
      <c r="V73" s="11">
        <v>0.9</v>
      </c>
      <c r="W73" s="12">
        <f>[19]Sheet1!E73/[19]Sheet1!B73</f>
        <v>0.466666666666667</v>
      </c>
      <c r="X73" s="11">
        <f>[20]Sheet1!E73/[20]Sheet1!B73</f>
        <v>0.933333333333333</v>
      </c>
      <c r="Y73" s="11">
        <f>[21]Sheet1!E73/[21]Sheet1!B73</f>
        <v>0.733333333333333</v>
      </c>
      <c r="Z73" s="13">
        <f>[14]Sheet1!E73/[14]Sheet1!B73</f>
        <v>0.133333333333333</v>
      </c>
      <c r="AA73" s="6">
        <v>0.5</v>
      </c>
      <c r="AB73" s="6">
        <f>[1]Sheet1!E73/[1]Sheet1!B73</f>
        <v>0.9</v>
      </c>
      <c r="AC73" s="6">
        <f>[2]Sheet1!E73/[2]Sheet1!B73</f>
        <v>0.533333333333333</v>
      </c>
      <c r="AD73" s="13">
        <f>[9]Sheet1!E73/[9]Sheet1!B73</f>
        <v>0.0666666666666667</v>
      </c>
      <c r="AE73" s="7">
        <f>[10]Sheet1!E73/[10]Sheet1!B73</f>
        <v>0</v>
      </c>
      <c r="AF73" s="7">
        <f>[11]Sheet1!E73/[11]Sheet1!B73</f>
        <v>0.7</v>
      </c>
      <c r="AG73" s="7">
        <f>[12]Sheet1!E73/[12]Sheet1!B73</f>
        <v>0.966666666666667</v>
      </c>
      <c r="AH73" s="7">
        <f>[8]Sheet1!E73/[8]Sheet1!B73</f>
        <v>0.833333333333333</v>
      </c>
      <c r="AI73" s="7">
        <f>[7]Sheet1!E20/[7]Sheet1!B20</f>
        <v>0.733333333333333</v>
      </c>
      <c r="AJ73" s="7">
        <f t="shared" si="5"/>
        <v>0.644444444444444</v>
      </c>
      <c r="AK73" s="4">
        <v>0</v>
      </c>
      <c r="AL73" s="4">
        <v>2</v>
      </c>
      <c r="AM73" s="4">
        <f t="shared" si="4"/>
        <v>0.638444444444444</v>
      </c>
      <c r="AN73" s="4"/>
    </row>
    <row r="74" s="3" customFormat="1" spans="1:46">
      <c r="A74" s="7"/>
      <c r="B74" s="10"/>
      <c r="D74" s="4"/>
      <c r="E74" s="4"/>
      <c r="F74" s="4"/>
      <c r="G74" s="4"/>
      <c r="H74" s="10"/>
      <c r="I74" s="6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11"/>
      <c r="AB74" s="11"/>
      <c r="AC74" s="12"/>
      <c r="AD74" s="8"/>
      <c r="AE74" s="11"/>
      <c r="AF74" s="13"/>
      <c r="AG74" s="6"/>
      <c r="AH74" s="6"/>
      <c r="AI74" s="13"/>
      <c r="AJ74" s="7"/>
      <c r="AK74" s="4"/>
      <c r="AL74" s="4"/>
      <c r="AM74" s="7"/>
      <c r="AN74" s="7"/>
      <c r="AO74" s="7"/>
      <c r="AP74" s="7"/>
      <c r="AQ74" s="5"/>
      <c r="AR74" s="4"/>
      <c r="AS74" s="4"/>
      <c r="AT74" s="4"/>
    </row>
    <row r="75" spans="29:36">
      <c r="AC75" s="7"/>
      <c r="AE75" s="7"/>
      <c r="AF75" s="7"/>
      <c r="AG75" s="7"/>
      <c r="AH75" s="7"/>
      <c r="AI75" s="7"/>
      <c r="AJ75" s="7"/>
    </row>
    <row r="76" spans="29:38">
      <c r="AC76" s="7"/>
      <c r="AE76" s="7"/>
      <c r="AF76" s="7"/>
      <c r="AG76" s="7"/>
      <c r="AH76" s="7"/>
      <c r="AI76" s="7"/>
      <c r="AJ76" s="7"/>
      <c r="AL76" s="3"/>
    </row>
    <row r="77" spans="29:36">
      <c r="AC77" s="7"/>
      <c r="AE77" s="7"/>
      <c r="AF77" s="7"/>
      <c r="AG77" s="7"/>
      <c r="AH77" s="7"/>
      <c r="AI77" s="7"/>
      <c r="AJ77" s="7"/>
    </row>
    <row r="78" spans="29:36">
      <c r="AC78" s="7"/>
      <c r="AE78" s="7"/>
      <c r="AF78" s="7"/>
      <c r="AG78" s="7"/>
      <c r="AH78" s="7"/>
      <c r="AI78" s="7"/>
      <c r="AJ78" s="7"/>
    </row>
    <row r="79" spans="29:36">
      <c r="AC79" s="7"/>
      <c r="AE79" s="7"/>
      <c r="AF79" s="7"/>
      <c r="AG79" s="7"/>
      <c r="AH79" s="7"/>
      <c r="AI79" s="7"/>
      <c r="AJ79" s="7"/>
    </row>
    <row r="80" spans="29:36">
      <c r="AC80" s="6"/>
      <c r="AE80" s="7"/>
      <c r="AF80" s="7"/>
      <c r="AG80" s="7"/>
      <c r="AH80" s="7"/>
      <c r="AI80" s="7"/>
      <c r="AJ80" s="7"/>
    </row>
    <row r="81" spans="29:36">
      <c r="AC81" s="6"/>
      <c r="AE81" s="7"/>
      <c r="AF81" s="7"/>
      <c r="AG81" s="7"/>
      <c r="AH81" s="7"/>
      <c r="AI81" s="7"/>
      <c r="AJ81" s="7"/>
    </row>
    <row r="82" spans="29:36">
      <c r="AC82" s="6"/>
      <c r="AE82" s="7"/>
      <c r="AF82" s="6"/>
      <c r="AG82" s="7"/>
      <c r="AH82" s="7"/>
      <c r="AI82" s="6"/>
      <c r="AJ82" s="7"/>
    </row>
    <row r="83" spans="29:36">
      <c r="AC83" s="6"/>
      <c r="AE83" s="7"/>
      <c r="AF83" s="6"/>
      <c r="AG83" s="7"/>
      <c r="AH83" s="7"/>
      <c r="AI83" s="6"/>
      <c r="AJ83" s="7"/>
    </row>
    <row r="84" spans="29:36">
      <c r="AC84" s="6"/>
      <c r="AE84" s="7"/>
      <c r="AF84" s="6"/>
      <c r="AG84" s="7"/>
      <c r="AH84" s="7"/>
      <c r="AI84" s="6"/>
      <c r="AJ84" s="7"/>
    </row>
    <row r="85" spans="29:37">
      <c r="AC85" s="6"/>
      <c r="AE85" s="7"/>
      <c r="AF85" s="6"/>
      <c r="AG85" s="7"/>
      <c r="AH85" s="7"/>
      <c r="AI85" s="6"/>
      <c r="AJ85" s="7"/>
      <c r="AK85" s="3"/>
    </row>
    <row r="86" spans="29:36">
      <c r="AC86" s="6"/>
      <c r="AE86" s="7"/>
      <c r="AF86" s="6"/>
      <c r="AG86" s="7"/>
      <c r="AH86" s="7"/>
      <c r="AI86" s="6"/>
      <c r="AJ86" s="7"/>
    </row>
    <row r="87" spans="29:36">
      <c r="AC87" s="6"/>
      <c r="AE87" s="7"/>
      <c r="AF87" s="6"/>
      <c r="AG87" s="6"/>
      <c r="AH87" s="7"/>
      <c r="AI87" s="6"/>
      <c r="AJ87" s="7"/>
    </row>
    <row r="88" spans="31:36">
      <c r="AE88" s="7"/>
      <c r="AF88" s="6"/>
      <c r="AG88" s="6"/>
      <c r="AH88" s="7"/>
      <c r="AI88" s="6"/>
      <c r="AJ88" s="6"/>
    </row>
    <row r="89" spans="31:36">
      <c r="AE89" s="7"/>
      <c r="AF89" s="6"/>
      <c r="AG89" s="6"/>
      <c r="AH89" s="7"/>
      <c r="AI89" s="6"/>
      <c r="AJ89" s="6"/>
    </row>
    <row r="90" spans="31:38">
      <c r="AE90" s="7"/>
      <c r="AG90" s="6"/>
      <c r="AH90" s="7"/>
      <c r="AJ90" s="6"/>
      <c r="AL90" s="3"/>
    </row>
    <row r="91" spans="31:36">
      <c r="AE91" s="7"/>
      <c r="AG91" s="6"/>
      <c r="AH91" s="7"/>
      <c r="AJ91" s="6"/>
    </row>
    <row r="92" spans="31:36">
      <c r="AE92" s="7"/>
      <c r="AG92" s="6"/>
      <c r="AH92" s="7"/>
      <c r="AJ92" s="6"/>
    </row>
    <row r="93" spans="31:36">
      <c r="AE93" s="7"/>
      <c r="AG93" s="6"/>
      <c r="AH93" s="7"/>
      <c r="AJ93" s="6"/>
    </row>
    <row r="94" spans="31:36">
      <c r="AE94" s="7"/>
      <c r="AG94" s="6"/>
      <c r="AH94" s="7"/>
      <c r="AJ94" s="6"/>
    </row>
    <row r="95" spans="31:36">
      <c r="AE95" s="7"/>
      <c r="AH95" s="7"/>
      <c r="AJ95" s="6"/>
    </row>
    <row r="96" spans="31:34">
      <c r="AE96" s="7"/>
      <c r="AH96" s="7"/>
    </row>
    <row r="97" spans="31:34">
      <c r="AE97" s="6"/>
      <c r="AH97" s="7"/>
    </row>
    <row r="98" spans="31:37">
      <c r="AE98" s="6"/>
      <c r="AH98" s="7"/>
      <c r="AK98" s="3"/>
    </row>
    <row r="99" spans="31:34">
      <c r="AE99" s="6"/>
      <c r="AH99" s="6"/>
    </row>
    <row r="100" spans="31:37">
      <c r="AE100" s="6"/>
      <c r="AH100" s="6"/>
      <c r="AK100" s="3"/>
    </row>
    <row r="101" spans="31:34">
      <c r="AE101" s="6"/>
      <c r="AH101" s="6"/>
    </row>
    <row r="102" spans="31:34">
      <c r="AE102" s="6"/>
      <c r="AH102" s="6"/>
    </row>
    <row r="103" spans="31:38">
      <c r="AE103" s="6"/>
      <c r="AH103" s="6"/>
      <c r="AL103" s="3"/>
    </row>
    <row r="104" spans="31:34">
      <c r="AE104" s="6"/>
      <c r="AH104" s="6"/>
    </row>
    <row r="105" spans="34:38">
      <c r="AH105" s="6"/>
      <c r="AL105" s="3"/>
    </row>
    <row r="106" spans="34:34">
      <c r="AH106" s="6"/>
    </row>
    <row r="110" spans="37:37">
      <c r="AK110" s="3"/>
    </row>
    <row r="115" spans="38:38">
      <c r="AL115" s="3"/>
    </row>
    <row r="123" spans="37:37">
      <c r="AK123" s="5"/>
    </row>
    <row r="125" spans="37:37">
      <c r="AK125" s="7"/>
    </row>
    <row r="127" spans="37:37">
      <c r="AK127" s="12"/>
    </row>
    <row r="128" spans="37:38">
      <c r="AK128" s="12"/>
      <c r="AL128" s="5"/>
    </row>
    <row r="129" spans="37:37">
      <c r="AK129" s="7"/>
    </row>
    <row r="130" spans="37:38">
      <c r="AK130" s="7"/>
      <c r="AL130" s="7"/>
    </row>
    <row r="131" spans="37:37">
      <c r="AK131" s="5"/>
    </row>
    <row r="132" spans="37:38">
      <c r="AK132" s="12"/>
      <c r="AL132" s="12"/>
    </row>
    <row r="133" spans="37:38">
      <c r="AK133" s="12"/>
      <c r="AL133" s="12"/>
    </row>
    <row r="134" spans="37:38">
      <c r="AK134" s="5"/>
      <c r="AL134" s="7"/>
    </row>
    <row r="135" spans="37:38">
      <c r="AK135" s="5"/>
      <c r="AL135" s="7"/>
    </row>
    <row r="136" spans="37:38">
      <c r="AK136" s="7"/>
      <c r="AL136" s="5"/>
    </row>
    <row r="137" spans="38:38">
      <c r="AL137" s="12"/>
    </row>
    <row r="138" spans="38:38">
      <c r="AL138" s="12"/>
    </row>
    <row r="139" spans="38:38">
      <c r="AL139" s="5"/>
    </row>
    <row r="140" spans="38:38">
      <c r="AL140" s="5"/>
    </row>
    <row r="141" spans="38:38">
      <c r="AL141" s="7"/>
    </row>
  </sheetData>
  <autoFilter ref="A1:AL73">
    <extLst/>
  </autoFilter>
  <sortState ref="A2:AN141">
    <sortCondition ref="A2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名额分配</vt:lpstr>
      <vt:lpstr>日常依据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栾雯琳</dc:creator>
  <cp:lastModifiedBy>Grace_无奈1403894754</cp:lastModifiedBy>
  <dcterms:created xsi:type="dcterms:W3CDTF">2022-12-14T03:28:00Z</dcterms:created>
  <dcterms:modified xsi:type="dcterms:W3CDTF">2023-04-15T17:17:34Z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84ADC161D60048D5A90C8F97674AAB49_13</vt:lpwstr>
  </property>
  <property fmtid="{D5CDD505-2E9C-101B-9397-08002B2CF9AE}" pid="3" name="KSOProductBuildVer">
    <vt:lpwstr>2052-11.1.0.14036</vt:lpwstr>
  </property>
</Properties>
</file>