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 activeTab="1"/>
  </bookViews>
  <sheets>
    <sheet name="17级" sheetId="2" r:id="rId1"/>
    <sheet name="18级" sheetId="3" r:id="rId2"/>
    <sheet name="19级" sheetId="4" r:id="rId3"/>
    <sheet name="16级" sheetId="5" r:id="rId4"/>
    <sheet name="研究生" sheetId="6" r:id="rId5"/>
  </sheets>
  <calcPr calcId="144525"/>
</workbook>
</file>

<file path=xl/sharedStrings.xml><?xml version="1.0" encoding="utf-8"?>
<sst xmlns="http://schemas.openxmlformats.org/spreadsheetml/2006/main" count="202" uniqueCount="100">
  <si>
    <t>班级</t>
  </si>
  <si>
    <t>团支部人数</t>
  </si>
  <si>
    <t>第六季第一期</t>
  </si>
  <si>
    <t>第六季第二期</t>
  </si>
  <si>
    <t>第六季第三期</t>
  </si>
  <si>
    <t>第六季第四期</t>
  </si>
  <si>
    <t>第六季第五期</t>
  </si>
  <si>
    <t>第七季第一期</t>
  </si>
  <si>
    <t>第七季第二期</t>
  </si>
  <si>
    <t>第七季第三期</t>
  </si>
  <si>
    <t>第七季第四期</t>
  </si>
  <si>
    <t>第七季第五期</t>
  </si>
  <si>
    <t>第七季第六期</t>
  </si>
  <si>
    <t>第七季第七期</t>
  </si>
  <si>
    <t>第七季第八期</t>
  </si>
  <si>
    <t>总人数</t>
  </si>
  <si>
    <t>参与率</t>
  </si>
  <si>
    <t>优秀团员名额</t>
  </si>
  <si>
    <t>交工1702班团支部</t>
  </si>
  <si>
    <t>37</t>
  </si>
  <si>
    <t>能动1703班团支部</t>
  </si>
  <si>
    <t>车辆1701班团支部</t>
  </si>
  <si>
    <t>40</t>
  </si>
  <si>
    <t>交工1701班团支部</t>
  </si>
  <si>
    <t>38</t>
  </si>
  <si>
    <t>车辆1705班团支部</t>
  </si>
  <si>
    <t>39</t>
  </si>
  <si>
    <t>车辆1703班团支部</t>
  </si>
  <si>
    <t>车辆1706班团支部</t>
  </si>
  <si>
    <t>能动1702班团支部</t>
  </si>
  <si>
    <t>能动1701班团支部</t>
  </si>
  <si>
    <t>车辆1704班团支部</t>
  </si>
  <si>
    <t>交运1703班团支部</t>
  </si>
  <si>
    <t>41</t>
  </si>
  <si>
    <t>车辆1702班团支部</t>
  </si>
  <si>
    <t>交运1701班团支部</t>
  </si>
  <si>
    <t>交运1702班团支部</t>
  </si>
  <si>
    <t>能动1801班团支部</t>
  </si>
  <si>
    <t>能动1803班团支部</t>
  </si>
  <si>
    <t>车辆1806班团支部</t>
  </si>
  <si>
    <t>交运1803班团支部</t>
  </si>
  <si>
    <t>35</t>
  </si>
  <si>
    <t>车辆1802班团支部</t>
  </si>
  <si>
    <t>车辆1801班团支部</t>
  </si>
  <si>
    <t>车辆1803班团支部</t>
  </si>
  <si>
    <t>交运1801班团支部</t>
  </si>
  <si>
    <t>交运1802班团支部</t>
  </si>
  <si>
    <t>能动1802班团支部</t>
  </si>
  <si>
    <t>交工1802班团支部</t>
  </si>
  <si>
    <t>车辆1805班团支部</t>
  </si>
  <si>
    <t>交工1801班团支部</t>
  </si>
  <si>
    <t>42</t>
  </si>
  <si>
    <t>车辆1804班团支部</t>
  </si>
  <si>
    <t>第八季
第四期</t>
  </si>
  <si>
    <t>第八季
第五期</t>
  </si>
  <si>
    <t>平均参与人数</t>
  </si>
  <si>
    <r>
      <rPr>
        <sz val="10"/>
        <rFont val="宋体"/>
        <charset val="0"/>
      </rPr>
      <t>交运</t>
    </r>
    <r>
      <rPr>
        <sz val="10"/>
        <rFont val="Arial"/>
        <charset val="0"/>
      </rPr>
      <t>1901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</si>
  <si>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车辆</t>
    </r>
    <r>
      <rPr>
        <sz val="10"/>
        <rFont val="Arial"/>
        <charset val="0"/>
      </rPr>
      <t>1901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</si>
  <si>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能动</t>
    </r>
    <r>
      <rPr>
        <sz val="10"/>
        <rFont val="Arial"/>
        <charset val="0"/>
      </rPr>
      <t>1901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</si>
  <si>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交工</t>
    </r>
    <r>
      <rPr>
        <sz val="10"/>
        <rFont val="Arial"/>
        <charset val="0"/>
      </rPr>
      <t>1901</t>
    </r>
    <r>
      <rPr>
        <sz val="10"/>
        <rFont val="宋体"/>
        <charset val="0"/>
      </rPr>
      <t>班团支部</t>
    </r>
  </si>
  <si>
    <t>36</t>
  </si>
  <si>
    <r>
      <rPr>
        <sz val="10"/>
        <rFont val="宋体"/>
        <charset val="0"/>
      </rPr>
      <t>交工</t>
    </r>
    <r>
      <rPr>
        <sz val="10"/>
        <rFont val="Arial"/>
        <charset val="0"/>
      </rPr>
      <t>1902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</si>
  <si>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车辆</t>
    </r>
    <r>
      <rPr>
        <sz val="10"/>
        <rFont val="Arial"/>
        <charset val="0"/>
      </rPr>
      <t>1903</t>
    </r>
    <r>
      <rPr>
        <sz val="10"/>
        <rFont val="宋体"/>
        <charset val="0"/>
      </rPr>
      <t>班团支部</t>
    </r>
  </si>
  <si>
    <t>33</t>
  </si>
  <si>
    <r>
      <rPr>
        <sz val="10"/>
        <rFont val="宋体"/>
        <charset val="0"/>
      </rPr>
      <t>车辆</t>
    </r>
    <r>
      <rPr>
        <sz val="10"/>
        <rFont val="Arial"/>
        <charset val="0"/>
      </rPr>
      <t>1905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</si>
  <si>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交运</t>
    </r>
    <r>
      <rPr>
        <sz val="10"/>
        <rFont val="Arial"/>
        <charset val="0"/>
      </rPr>
      <t>1903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</si>
  <si>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车辆</t>
    </r>
    <r>
      <rPr>
        <sz val="10"/>
        <rFont val="Arial"/>
        <charset val="0"/>
      </rPr>
      <t>1906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</si>
  <si>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能动</t>
    </r>
    <r>
      <rPr>
        <sz val="10"/>
        <rFont val="Arial"/>
        <charset val="0"/>
      </rPr>
      <t>1903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</si>
  <si>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能动</t>
    </r>
    <r>
      <rPr>
        <sz val="10"/>
        <rFont val="Arial"/>
        <charset val="0"/>
      </rPr>
      <t>1902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</si>
  <si>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交运</t>
    </r>
    <r>
      <rPr>
        <sz val="10"/>
        <rFont val="Arial"/>
        <charset val="0"/>
      </rPr>
      <t>1902</t>
    </r>
    <r>
      <rPr>
        <sz val="10"/>
        <rFont val="宋体"/>
        <charset val="0"/>
      </rPr>
      <t>班团支部</t>
    </r>
  </si>
  <si>
    <r>
      <rPr>
        <sz val="10"/>
        <rFont val="宋体"/>
        <charset val="0"/>
      </rPr>
      <t>车辆</t>
    </r>
    <r>
      <rPr>
        <sz val="10"/>
        <rFont val="Arial"/>
        <charset val="0"/>
      </rPr>
      <t>1902</t>
    </r>
    <r>
      <rPr>
        <sz val="10"/>
        <rFont val="宋体"/>
        <charset val="0"/>
      </rPr>
      <t>班团支部</t>
    </r>
  </si>
  <si>
    <t>31</t>
  </si>
  <si>
    <r>
      <rPr>
        <sz val="10"/>
        <rFont val="宋体"/>
        <charset val="0"/>
      </rPr>
      <t>车辆</t>
    </r>
    <r>
      <rPr>
        <sz val="10"/>
        <rFont val="Arial"/>
        <charset val="0"/>
      </rPr>
      <t>1904</t>
    </r>
    <r>
      <rPr>
        <sz val="10"/>
        <rFont val="宋体"/>
        <charset val="0"/>
      </rPr>
      <t>班团支部</t>
    </r>
  </si>
  <si>
    <t>第八季
第一期</t>
  </si>
  <si>
    <t>第八季
第二期</t>
  </si>
  <si>
    <t>第八季
第三期</t>
  </si>
  <si>
    <t>车辆1603班团支部</t>
  </si>
  <si>
    <t>车辆1604班团支部</t>
  </si>
  <si>
    <t>交工1602班团支部</t>
  </si>
  <si>
    <t>车辆1605班团支部</t>
  </si>
  <si>
    <t>车辆1601班团支部</t>
  </si>
  <si>
    <t>车辆1602班团支部</t>
  </si>
  <si>
    <t>交运1602班团支部</t>
  </si>
  <si>
    <t>交运1601班团支部</t>
  </si>
  <si>
    <t>能动1602班团支部</t>
  </si>
  <si>
    <t>交工1601班团支部</t>
  </si>
  <si>
    <t>能动1603班团支部</t>
  </si>
  <si>
    <t>能动1601班团支部</t>
  </si>
  <si>
    <t>注：16级参考本学期学习数据</t>
  </si>
  <si>
    <t>人数</t>
  </si>
  <si>
    <t>硕1704（专硕）</t>
  </si>
  <si>
    <t>交通硕1803（专）</t>
  </si>
  <si>
    <t>交通硕1903（专）</t>
  </si>
  <si>
    <t>交通硕1802（专）</t>
  </si>
  <si>
    <t>交通硕1904（专）</t>
  </si>
  <si>
    <t>交通硕1901（学）</t>
  </si>
  <si>
    <t>硕1703（学硕）</t>
  </si>
  <si>
    <t>交通硕1801（学）</t>
  </si>
  <si>
    <t>交通硕1804（专）</t>
  </si>
  <si>
    <t>交通硕1902（专）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</si>
</sst>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opLeftCell="C1" workbookViewId="0">
      <selection activeCell="F17" sqref="F17"/>
    </sheetView>
  </sheetViews>
  <sheetFormatPr defaultColWidth="9" defaultRowHeight="13.5"/>
  <cols>
    <col min="1" max="1" width="14.625" customWidth="1"/>
    <col min="17" max="17" width="12.625"/>
  </cols>
  <sheetData>
    <row r="1" s="1" customFormat="1" ht="33" customHeight="1" spans="1:18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9" t="s">
        <v>15</v>
      </c>
      <c r="Q1" s="18" t="s">
        <v>16</v>
      </c>
      <c r="R1" s="4" t="s">
        <v>17</v>
      </c>
    </row>
    <row r="2" s="2" customFormat="1" spans="1:18">
      <c r="A2" s="12" t="s">
        <v>18</v>
      </c>
      <c r="B2" s="12" t="s">
        <v>19</v>
      </c>
      <c r="C2" s="25">
        <v>14</v>
      </c>
      <c r="D2" s="25">
        <v>1</v>
      </c>
      <c r="E2" s="25">
        <v>36</v>
      </c>
      <c r="F2" s="25">
        <v>36</v>
      </c>
      <c r="G2" s="25">
        <v>30</v>
      </c>
      <c r="H2" s="26">
        <v>30</v>
      </c>
      <c r="I2" s="26">
        <v>22</v>
      </c>
      <c r="J2" s="26">
        <v>23</v>
      </c>
      <c r="K2" s="26">
        <v>24</v>
      </c>
      <c r="L2" s="26">
        <v>25</v>
      </c>
      <c r="M2" s="26">
        <v>37</v>
      </c>
      <c r="N2" s="26">
        <v>28</v>
      </c>
      <c r="O2" s="26">
        <v>33</v>
      </c>
      <c r="P2" s="20">
        <f>SUM(C2:O2)</f>
        <v>339</v>
      </c>
      <c r="Q2" s="32">
        <f>P2/B2</f>
        <v>9.16216216216216</v>
      </c>
      <c r="R2" s="21">
        <v>2</v>
      </c>
    </row>
    <row r="3" s="2" customFormat="1" spans="1:18">
      <c r="A3" s="12" t="s">
        <v>20</v>
      </c>
      <c r="B3" s="12" t="s">
        <v>19</v>
      </c>
      <c r="C3" s="25">
        <v>15</v>
      </c>
      <c r="D3" s="25">
        <v>1</v>
      </c>
      <c r="E3" s="25">
        <v>20</v>
      </c>
      <c r="F3" s="25">
        <v>27</v>
      </c>
      <c r="G3" s="25">
        <v>19</v>
      </c>
      <c r="H3" s="26">
        <v>26</v>
      </c>
      <c r="I3" s="26">
        <v>31</v>
      </c>
      <c r="J3" s="26">
        <v>29</v>
      </c>
      <c r="K3" s="26">
        <v>30</v>
      </c>
      <c r="L3" s="26">
        <v>26</v>
      </c>
      <c r="M3" s="26">
        <v>30</v>
      </c>
      <c r="N3" s="26">
        <v>30</v>
      </c>
      <c r="O3" s="26">
        <v>31</v>
      </c>
      <c r="P3" s="20">
        <f>SUM(C3:O3)</f>
        <v>315</v>
      </c>
      <c r="Q3" s="32">
        <f>P3/B3</f>
        <v>8.51351351351351</v>
      </c>
      <c r="R3" s="21">
        <v>3</v>
      </c>
    </row>
    <row r="4" s="2" customFormat="1" spans="1:18">
      <c r="A4" s="12" t="s">
        <v>21</v>
      </c>
      <c r="B4" s="12" t="s">
        <v>22</v>
      </c>
      <c r="C4" s="25">
        <v>11</v>
      </c>
      <c r="D4" s="25">
        <v>1</v>
      </c>
      <c r="E4" s="25">
        <v>34</v>
      </c>
      <c r="F4" s="25">
        <v>29</v>
      </c>
      <c r="G4" s="25">
        <v>6</v>
      </c>
      <c r="H4" s="26">
        <v>31</v>
      </c>
      <c r="I4" s="26">
        <v>23</v>
      </c>
      <c r="J4" s="26">
        <v>35</v>
      </c>
      <c r="K4" s="26">
        <v>30</v>
      </c>
      <c r="L4" s="26">
        <v>30</v>
      </c>
      <c r="M4" s="26">
        <v>31</v>
      </c>
      <c r="N4" s="26">
        <v>30</v>
      </c>
      <c r="O4" s="26">
        <v>25</v>
      </c>
      <c r="P4" s="20">
        <f>SUM(C4:O4)</f>
        <v>316</v>
      </c>
      <c r="Q4" s="32">
        <f>P4/B4</f>
        <v>7.9</v>
      </c>
      <c r="R4" s="21">
        <v>2</v>
      </c>
    </row>
    <row r="5" s="2" customFormat="1" spans="1:18">
      <c r="A5" s="12" t="s">
        <v>23</v>
      </c>
      <c r="B5" s="12" t="s">
        <v>24</v>
      </c>
      <c r="C5" s="25">
        <v>14</v>
      </c>
      <c r="D5" s="25">
        <v>1</v>
      </c>
      <c r="E5" s="25">
        <v>27</v>
      </c>
      <c r="F5" s="25">
        <v>23</v>
      </c>
      <c r="G5" s="25">
        <v>30</v>
      </c>
      <c r="H5" s="26">
        <v>32</v>
      </c>
      <c r="I5" s="26">
        <v>12</v>
      </c>
      <c r="J5" s="26">
        <v>25</v>
      </c>
      <c r="K5" s="26">
        <v>16</v>
      </c>
      <c r="L5" s="26">
        <v>19</v>
      </c>
      <c r="M5" s="26">
        <v>34</v>
      </c>
      <c r="N5" s="26">
        <v>33</v>
      </c>
      <c r="O5" s="26">
        <v>32</v>
      </c>
      <c r="P5" s="20">
        <f>SUM(C5:O5)</f>
        <v>298</v>
      </c>
      <c r="Q5" s="32">
        <f>P5/B5</f>
        <v>7.84210526315789</v>
      </c>
      <c r="R5" s="21">
        <v>2</v>
      </c>
    </row>
    <row r="6" s="2" customFormat="1" spans="1:18">
      <c r="A6" s="12" t="s">
        <v>25</v>
      </c>
      <c r="B6" s="12" t="s">
        <v>26</v>
      </c>
      <c r="C6" s="25">
        <v>2</v>
      </c>
      <c r="D6" s="25">
        <v>0</v>
      </c>
      <c r="E6" s="25">
        <v>25</v>
      </c>
      <c r="F6" s="25">
        <v>21</v>
      </c>
      <c r="G6" s="25">
        <v>29</v>
      </c>
      <c r="H6" s="26">
        <v>27</v>
      </c>
      <c r="I6" s="26">
        <v>23</v>
      </c>
      <c r="J6" s="26">
        <v>27</v>
      </c>
      <c r="K6" s="26">
        <v>22</v>
      </c>
      <c r="L6" s="26">
        <v>27</v>
      </c>
      <c r="M6" s="26">
        <v>31</v>
      </c>
      <c r="N6" s="26">
        <v>31</v>
      </c>
      <c r="O6" s="26">
        <v>32</v>
      </c>
      <c r="P6" s="20">
        <f>SUM(C6:O6)</f>
        <v>297</v>
      </c>
      <c r="Q6" s="32">
        <f>P6/B6</f>
        <v>7.61538461538461</v>
      </c>
      <c r="R6" s="21">
        <v>2</v>
      </c>
    </row>
    <row r="7" s="2" customFormat="1" spans="1:18">
      <c r="A7" s="12" t="s">
        <v>27</v>
      </c>
      <c r="B7" s="12" t="s">
        <v>22</v>
      </c>
      <c r="C7" s="25">
        <v>0</v>
      </c>
      <c r="D7" s="25">
        <v>0</v>
      </c>
      <c r="E7" s="25">
        <v>13</v>
      </c>
      <c r="F7" s="25">
        <v>13</v>
      </c>
      <c r="G7" s="25">
        <v>5</v>
      </c>
      <c r="H7" s="26">
        <v>35</v>
      </c>
      <c r="I7" s="26">
        <v>22</v>
      </c>
      <c r="J7" s="26">
        <v>36</v>
      </c>
      <c r="K7" s="26">
        <v>30</v>
      </c>
      <c r="L7" s="26">
        <v>33</v>
      </c>
      <c r="M7" s="26">
        <v>35</v>
      </c>
      <c r="N7" s="26">
        <v>28</v>
      </c>
      <c r="O7" s="26">
        <v>32</v>
      </c>
      <c r="P7" s="20">
        <f>SUM(C7:O7)</f>
        <v>282</v>
      </c>
      <c r="Q7" s="32">
        <f>P7/B7</f>
        <v>7.05</v>
      </c>
      <c r="R7" s="21">
        <v>2</v>
      </c>
    </row>
    <row r="8" s="2" customFormat="1" spans="1:18">
      <c r="A8" s="12" t="s">
        <v>28</v>
      </c>
      <c r="B8" s="12" t="s">
        <v>24</v>
      </c>
      <c r="C8" s="25">
        <v>0</v>
      </c>
      <c r="D8" s="25">
        <v>0</v>
      </c>
      <c r="E8" s="25">
        <v>15</v>
      </c>
      <c r="F8" s="25">
        <v>25</v>
      </c>
      <c r="G8" s="25">
        <v>5</v>
      </c>
      <c r="H8" s="26">
        <v>24</v>
      </c>
      <c r="I8" s="26">
        <v>1</v>
      </c>
      <c r="J8" s="26">
        <v>31</v>
      </c>
      <c r="K8" s="26">
        <v>34</v>
      </c>
      <c r="L8" s="26">
        <v>34</v>
      </c>
      <c r="M8" s="26">
        <v>34</v>
      </c>
      <c r="N8" s="26">
        <v>28</v>
      </c>
      <c r="O8" s="26">
        <v>35</v>
      </c>
      <c r="P8" s="20">
        <f>SUM(C8:O8)</f>
        <v>266</v>
      </c>
      <c r="Q8" s="32">
        <f>P8/B8</f>
        <v>7</v>
      </c>
      <c r="R8" s="21">
        <v>2</v>
      </c>
    </row>
    <row r="9" s="2" customFormat="1" spans="1:18">
      <c r="A9" s="12" t="s">
        <v>29</v>
      </c>
      <c r="B9" s="12" t="s">
        <v>19</v>
      </c>
      <c r="C9" s="25">
        <v>3</v>
      </c>
      <c r="D9" s="25">
        <v>0</v>
      </c>
      <c r="E9" s="25">
        <v>24</v>
      </c>
      <c r="F9" s="25">
        <v>20</v>
      </c>
      <c r="G9" s="25">
        <v>9</v>
      </c>
      <c r="H9" s="26">
        <v>24</v>
      </c>
      <c r="I9" s="26">
        <v>7</v>
      </c>
      <c r="J9" s="26">
        <v>31</v>
      </c>
      <c r="K9" s="26">
        <v>27</v>
      </c>
      <c r="L9" s="26">
        <v>29</v>
      </c>
      <c r="M9" s="26">
        <v>30</v>
      </c>
      <c r="N9" s="26">
        <v>28</v>
      </c>
      <c r="O9" s="26">
        <v>26</v>
      </c>
      <c r="P9" s="20">
        <f>SUM(C9:O9)</f>
        <v>258</v>
      </c>
      <c r="Q9" s="32">
        <f>P9/B9</f>
        <v>6.97297297297297</v>
      </c>
      <c r="R9" s="21">
        <v>2</v>
      </c>
    </row>
    <row r="10" s="2" customFormat="1" spans="1:18">
      <c r="A10" s="12" t="s">
        <v>30</v>
      </c>
      <c r="B10" s="12" t="s">
        <v>24</v>
      </c>
      <c r="C10" s="25">
        <v>2</v>
      </c>
      <c r="D10" s="25">
        <v>0</v>
      </c>
      <c r="E10" s="25">
        <v>13</v>
      </c>
      <c r="F10" s="25">
        <v>5</v>
      </c>
      <c r="G10" s="25">
        <v>2</v>
      </c>
      <c r="H10" s="26">
        <v>24</v>
      </c>
      <c r="I10" s="26">
        <v>16</v>
      </c>
      <c r="J10" s="26">
        <v>27</v>
      </c>
      <c r="K10" s="26">
        <v>33</v>
      </c>
      <c r="L10" s="26">
        <v>31</v>
      </c>
      <c r="M10" s="26">
        <v>30</v>
      </c>
      <c r="N10" s="26">
        <v>30</v>
      </c>
      <c r="O10" s="26">
        <v>30</v>
      </c>
      <c r="P10" s="20">
        <f>SUM(C10:O10)</f>
        <v>243</v>
      </c>
      <c r="Q10" s="32">
        <f>P10/B10</f>
        <v>6.39473684210526</v>
      </c>
      <c r="R10" s="21">
        <v>2</v>
      </c>
    </row>
    <row r="11" s="2" customFormat="1" spans="1:18">
      <c r="A11" s="12" t="s">
        <v>31</v>
      </c>
      <c r="B11" s="12" t="s">
        <v>24</v>
      </c>
      <c r="C11" s="25">
        <v>0</v>
      </c>
      <c r="D11" s="25">
        <v>0</v>
      </c>
      <c r="E11" s="25">
        <v>12</v>
      </c>
      <c r="F11" s="25">
        <v>1</v>
      </c>
      <c r="G11" s="25">
        <v>2</v>
      </c>
      <c r="H11" s="26">
        <v>25</v>
      </c>
      <c r="I11" s="26">
        <v>9</v>
      </c>
      <c r="J11" s="26">
        <v>25</v>
      </c>
      <c r="K11" s="26">
        <v>21</v>
      </c>
      <c r="L11" s="26">
        <v>29</v>
      </c>
      <c r="M11" s="26">
        <v>30</v>
      </c>
      <c r="N11" s="26">
        <v>30</v>
      </c>
      <c r="O11" s="26">
        <v>32</v>
      </c>
      <c r="P11" s="20">
        <f>SUM(C11:O11)</f>
        <v>216</v>
      </c>
      <c r="Q11" s="32">
        <f>P11/B11</f>
        <v>5.68421052631579</v>
      </c>
      <c r="R11" s="21">
        <v>1</v>
      </c>
    </row>
    <row r="12" s="2" customFormat="1" spans="1:18">
      <c r="A12" s="12" t="s">
        <v>32</v>
      </c>
      <c r="B12" s="12" t="s">
        <v>33</v>
      </c>
      <c r="C12" s="25">
        <v>0</v>
      </c>
      <c r="D12" s="25">
        <v>0</v>
      </c>
      <c r="E12" s="25">
        <v>5</v>
      </c>
      <c r="F12" s="25">
        <v>13</v>
      </c>
      <c r="G12" s="25">
        <v>16</v>
      </c>
      <c r="H12" s="26">
        <v>27</v>
      </c>
      <c r="I12" s="26">
        <v>22</v>
      </c>
      <c r="J12" s="26">
        <v>18</v>
      </c>
      <c r="K12" s="26">
        <v>19</v>
      </c>
      <c r="L12" s="26">
        <v>19</v>
      </c>
      <c r="M12" s="26">
        <v>30</v>
      </c>
      <c r="N12" s="26">
        <v>32</v>
      </c>
      <c r="O12" s="26">
        <v>32</v>
      </c>
      <c r="P12" s="20">
        <f>SUM(C12:O12)</f>
        <v>233</v>
      </c>
      <c r="Q12" s="32">
        <f>P12/B12</f>
        <v>5.68292682926829</v>
      </c>
      <c r="R12" s="21">
        <v>1</v>
      </c>
    </row>
    <row r="13" s="2" customFormat="1" spans="1:18">
      <c r="A13" s="12" t="s">
        <v>34</v>
      </c>
      <c r="B13" s="12" t="s">
        <v>24</v>
      </c>
      <c r="C13" s="25">
        <v>0</v>
      </c>
      <c r="D13" s="25">
        <v>0</v>
      </c>
      <c r="E13" s="25">
        <v>11</v>
      </c>
      <c r="F13" s="25">
        <v>1</v>
      </c>
      <c r="G13" s="25">
        <v>4</v>
      </c>
      <c r="H13" s="26">
        <v>15</v>
      </c>
      <c r="I13" s="26">
        <v>4</v>
      </c>
      <c r="J13" s="26">
        <v>22</v>
      </c>
      <c r="K13" s="26">
        <v>20</v>
      </c>
      <c r="L13" s="26">
        <v>25</v>
      </c>
      <c r="M13" s="26">
        <v>29</v>
      </c>
      <c r="N13" s="26">
        <v>28</v>
      </c>
      <c r="O13" s="26">
        <v>29</v>
      </c>
      <c r="P13" s="20">
        <f>SUM(C13:O13)</f>
        <v>188</v>
      </c>
      <c r="Q13" s="32">
        <f>P13/B13</f>
        <v>4.94736842105263</v>
      </c>
      <c r="R13" s="21">
        <v>1</v>
      </c>
    </row>
    <row r="14" s="2" customFormat="1" spans="1:18">
      <c r="A14" s="12" t="s">
        <v>35</v>
      </c>
      <c r="B14" s="12" t="s">
        <v>33</v>
      </c>
      <c r="C14" s="25">
        <v>1</v>
      </c>
      <c r="D14" s="25">
        <v>1</v>
      </c>
      <c r="E14" s="25">
        <v>4</v>
      </c>
      <c r="F14" s="25">
        <v>4</v>
      </c>
      <c r="G14" s="25">
        <v>6</v>
      </c>
      <c r="H14" s="26">
        <v>22</v>
      </c>
      <c r="I14" s="26">
        <v>11</v>
      </c>
      <c r="J14" s="26">
        <v>16</v>
      </c>
      <c r="K14" s="26">
        <v>20</v>
      </c>
      <c r="L14" s="26">
        <v>15</v>
      </c>
      <c r="M14" s="26">
        <v>27</v>
      </c>
      <c r="N14" s="26">
        <v>32</v>
      </c>
      <c r="O14" s="26">
        <v>33</v>
      </c>
      <c r="P14" s="20">
        <f>SUM(C14:O14)</f>
        <v>192</v>
      </c>
      <c r="Q14" s="32">
        <f>P14/B14</f>
        <v>4.68292682926829</v>
      </c>
      <c r="R14" s="21">
        <v>1</v>
      </c>
    </row>
    <row r="15" s="2" customFormat="1" spans="1:18">
      <c r="A15" s="12" t="s">
        <v>36</v>
      </c>
      <c r="B15" s="12" t="s">
        <v>33</v>
      </c>
      <c r="C15" s="25">
        <v>9</v>
      </c>
      <c r="D15" s="25">
        <v>0</v>
      </c>
      <c r="E15" s="25">
        <v>3</v>
      </c>
      <c r="F15" s="25">
        <v>1</v>
      </c>
      <c r="G15" s="25">
        <v>14</v>
      </c>
      <c r="H15" s="26">
        <v>14</v>
      </c>
      <c r="I15" s="26">
        <v>0</v>
      </c>
      <c r="J15" s="26">
        <v>19</v>
      </c>
      <c r="K15" s="26">
        <v>15</v>
      </c>
      <c r="L15" s="26">
        <v>26</v>
      </c>
      <c r="M15" s="26">
        <v>30</v>
      </c>
      <c r="N15" s="26">
        <v>30</v>
      </c>
      <c r="O15" s="26">
        <v>30</v>
      </c>
      <c r="P15" s="20">
        <f>SUM(C15:O15)</f>
        <v>191</v>
      </c>
      <c r="Q15" s="32">
        <f>P15/B15</f>
        <v>4.65853658536585</v>
      </c>
      <c r="R15" s="21">
        <v>1</v>
      </c>
    </row>
  </sheetData>
  <sortState ref="A2:R15">
    <sortCondition ref="Q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48575"/>
  <sheetViews>
    <sheetView tabSelected="1" topLeftCell="B1" workbookViewId="0">
      <selection activeCell="R1" sqref="R$1:R$1048576"/>
    </sheetView>
  </sheetViews>
  <sheetFormatPr defaultColWidth="9" defaultRowHeight="13.5"/>
  <cols>
    <col min="1" max="1" width="17.375" style="2" customWidth="1"/>
    <col min="2" max="16" width="9" style="2"/>
    <col min="17" max="17" width="12.625" style="2"/>
    <col min="18" max="16379" width="9" style="2"/>
  </cols>
  <sheetData>
    <row r="1" s="1" customFormat="1" ht="33" customHeight="1" spans="1:18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9" t="s">
        <v>15</v>
      </c>
      <c r="Q1" s="18" t="s">
        <v>16</v>
      </c>
      <c r="R1" s="4" t="s">
        <v>17</v>
      </c>
    </row>
    <row r="2" s="2" customFormat="1" spans="1:18">
      <c r="A2" s="12" t="s">
        <v>37</v>
      </c>
      <c r="B2" s="12" t="s">
        <v>24</v>
      </c>
      <c r="C2" s="25">
        <v>16</v>
      </c>
      <c r="D2" s="25">
        <v>29</v>
      </c>
      <c r="E2" s="25">
        <v>33</v>
      </c>
      <c r="F2" s="25">
        <v>34</v>
      </c>
      <c r="G2" s="25">
        <v>29</v>
      </c>
      <c r="H2" s="26">
        <v>30</v>
      </c>
      <c r="I2" s="26">
        <v>24</v>
      </c>
      <c r="J2" s="26">
        <v>24</v>
      </c>
      <c r="K2" s="26">
        <v>30</v>
      </c>
      <c r="L2" s="26">
        <v>32</v>
      </c>
      <c r="M2" s="26">
        <v>33</v>
      </c>
      <c r="N2" s="26">
        <v>31</v>
      </c>
      <c r="O2" s="26">
        <v>33</v>
      </c>
      <c r="P2" s="20">
        <f>C2+D2+E2+F2+G2+H2+I2+J2+K2+L2+M2+N2+O2</f>
        <v>378</v>
      </c>
      <c r="Q2" s="20">
        <f>P2/B2</f>
        <v>9.94736842105263</v>
      </c>
      <c r="R2" s="21">
        <v>2</v>
      </c>
    </row>
    <row r="3" s="2" customFormat="1" spans="1:18">
      <c r="A3" s="12" t="s">
        <v>38</v>
      </c>
      <c r="B3" s="12" t="s">
        <v>24</v>
      </c>
      <c r="C3" s="25">
        <v>17</v>
      </c>
      <c r="D3" s="25">
        <v>2</v>
      </c>
      <c r="E3" s="25">
        <v>34</v>
      </c>
      <c r="F3" s="25">
        <v>34</v>
      </c>
      <c r="G3" s="25">
        <v>34</v>
      </c>
      <c r="H3" s="26">
        <v>20</v>
      </c>
      <c r="I3" s="26">
        <v>31</v>
      </c>
      <c r="J3" s="26">
        <v>33</v>
      </c>
      <c r="K3" s="26">
        <v>30</v>
      </c>
      <c r="L3" s="26">
        <v>36</v>
      </c>
      <c r="M3" s="26">
        <v>36</v>
      </c>
      <c r="N3" s="26">
        <v>36</v>
      </c>
      <c r="O3" s="26">
        <v>32</v>
      </c>
      <c r="P3" s="20">
        <f>C3+D3+E3+F3+G3+H3+I3+J3+K3+L3+M3+N3+O3</f>
        <v>375</v>
      </c>
      <c r="Q3" s="20">
        <f>P3/B3</f>
        <v>9.86842105263158</v>
      </c>
      <c r="R3" s="21">
        <v>2</v>
      </c>
    </row>
    <row r="4" s="2" customFormat="1" spans="1:18">
      <c r="A4" s="12" t="s">
        <v>39</v>
      </c>
      <c r="B4" s="12" t="s">
        <v>26</v>
      </c>
      <c r="C4" s="25">
        <v>18</v>
      </c>
      <c r="D4" s="25">
        <v>1</v>
      </c>
      <c r="E4" s="25">
        <v>34</v>
      </c>
      <c r="F4" s="25">
        <v>33</v>
      </c>
      <c r="G4" s="25">
        <v>39</v>
      </c>
      <c r="H4" s="26">
        <v>29</v>
      </c>
      <c r="I4" s="26">
        <v>12</v>
      </c>
      <c r="J4" s="26">
        <v>22</v>
      </c>
      <c r="K4" s="26">
        <v>38</v>
      </c>
      <c r="L4" s="26">
        <v>39</v>
      </c>
      <c r="M4" s="26">
        <v>38</v>
      </c>
      <c r="N4" s="26">
        <v>36</v>
      </c>
      <c r="O4" s="26">
        <v>33</v>
      </c>
      <c r="P4" s="20">
        <f>C4+D4+E4+F4+G4+H4+I4+J4+K4+L4+M4+N4+O4</f>
        <v>372</v>
      </c>
      <c r="Q4" s="20">
        <f>P4/B4</f>
        <v>9.53846153846154</v>
      </c>
      <c r="R4" s="21">
        <v>2</v>
      </c>
    </row>
    <row r="5" s="2" customFormat="1" spans="1:18">
      <c r="A5" s="12" t="s">
        <v>40</v>
      </c>
      <c r="B5" s="12" t="s">
        <v>41</v>
      </c>
      <c r="C5" s="25">
        <v>5</v>
      </c>
      <c r="D5" s="25">
        <v>4</v>
      </c>
      <c r="E5" s="25">
        <v>21</v>
      </c>
      <c r="F5" s="25">
        <v>30</v>
      </c>
      <c r="G5" s="25">
        <v>25</v>
      </c>
      <c r="H5" s="26">
        <v>29</v>
      </c>
      <c r="I5" s="26">
        <v>25</v>
      </c>
      <c r="J5" s="26">
        <v>18</v>
      </c>
      <c r="K5" s="26">
        <v>31</v>
      </c>
      <c r="L5" s="26">
        <v>32</v>
      </c>
      <c r="M5" s="26">
        <v>33</v>
      </c>
      <c r="N5" s="26">
        <v>33</v>
      </c>
      <c r="O5" s="26">
        <v>32</v>
      </c>
      <c r="P5" s="20">
        <f>C5+D5+E5+F5+G5+H5+I5+J5+K5+L5+M5+N5+O5</f>
        <v>318</v>
      </c>
      <c r="Q5" s="20">
        <f>P5/B5</f>
        <v>9.08571428571429</v>
      </c>
      <c r="R5" s="21">
        <v>2</v>
      </c>
    </row>
    <row r="6" s="2" customFormat="1" spans="1:18">
      <c r="A6" s="12" t="s">
        <v>42</v>
      </c>
      <c r="B6" s="12" t="s">
        <v>22</v>
      </c>
      <c r="C6" s="25">
        <v>29</v>
      </c>
      <c r="D6" s="25">
        <v>0</v>
      </c>
      <c r="E6" s="25">
        <v>32</v>
      </c>
      <c r="F6" s="25">
        <v>28</v>
      </c>
      <c r="G6" s="25">
        <v>29</v>
      </c>
      <c r="H6" s="26">
        <v>19</v>
      </c>
      <c r="I6" s="26">
        <v>28</v>
      </c>
      <c r="J6" s="26">
        <v>24</v>
      </c>
      <c r="K6" s="26">
        <v>32</v>
      </c>
      <c r="L6" s="26">
        <v>35</v>
      </c>
      <c r="M6" s="26">
        <v>36</v>
      </c>
      <c r="N6" s="26">
        <v>34</v>
      </c>
      <c r="O6" s="26">
        <v>35</v>
      </c>
      <c r="P6" s="20">
        <f>C6+D6+E6+F6+G6+H6+I6+J6+K6+L6+M6+N6+O6</f>
        <v>361</v>
      </c>
      <c r="Q6" s="20">
        <f t="shared" ref="Q4:Q12" si="0">P6/B6</f>
        <v>9.025</v>
      </c>
      <c r="R6" s="21">
        <v>3</v>
      </c>
    </row>
    <row r="7" s="2" customFormat="1" spans="1:18">
      <c r="A7" s="12" t="s">
        <v>43</v>
      </c>
      <c r="B7" s="12" t="s">
        <v>24</v>
      </c>
      <c r="C7" s="25">
        <v>23</v>
      </c>
      <c r="D7" s="25">
        <v>0</v>
      </c>
      <c r="E7" s="25">
        <v>26</v>
      </c>
      <c r="F7" s="25">
        <v>23</v>
      </c>
      <c r="G7" s="25">
        <v>32</v>
      </c>
      <c r="H7" s="26">
        <v>32</v>
      </c>
      <c r="I7" s="26">
        <v>29</v>
      </c>
      <c r="J7" s="26">
        <v>24</v>
      </c>
      <c r="K7" s="26">
        <v>25</v>
      </c>
      <c r="L7" s="26">
        <v>30</v>
      </c>
      <c r="M7" s="26">
        <v>31</v>
      </c>
      <c r="N7" s="26">
        <v>33</v>
      </c>
      <c r="O7" s="26">
        <v>34</v>
      </c>
      <c r="P7" s="20">
        <f>C7+D7+E7+F7+G7+H7+I7+J7+K7+L7+M7+N7+O7</f>
        <v>342</v>
      </c>
      <c r="Q7" s="20">
        <f t="shared" si="0"/>
        <v>9</v>
      </c>
      <c r="R7" s="21">
        <v>2</v>
      </c>
    </row>
    <row r="8" s="2" customFormat="1" spans="1:18">
      <c r="A8" s="12" t="s">
        <v>44</v>
      </c>
      <c r="B8" s="12" t="s">
        <v>26</v>
      </c>
      <c r="C8" s="25">
        <v>22</v>
      </c>
      <c r="D8" s="25">
        <v>5</v>
      </c>
      <c r="E8" s="25">
        <v>30</v>
      </c>
      <c r="F8" s="25">
        <v>30</v>
      </c>
      <c r="G8" s="25">
        <v>29</v>
      </c>
      <c r="H8" s="26">
        <v>31</v>
      </c>
      <c r="I8" s="26">
        <v>23</v>
      </c>
      <c r="J8" s="26">
        <v>20</v>
      </c>
      <c r="K8" s="26">
        <v>21</v>
      </c>
      <c r="L8" s="26">
        <v>31</v>
      </c>
      <c r="M8" s="26">
        <v>37</v>
      </c>
      <c r="N8" s="26">
        <v>33</v>
      </c>
      <c r="O8" s="26">
        <v>33</v>
      </c>
      <c r="P8" s="20">
        <f>C8+D8+E8+F8+G8+H8+I8+J8+K8+L8+M8+N8+O8</f>
        <v>345</v>
      </c>
      <c r="Q8" s="20">
        <f t="shared" si="0"/>
        <v>8.84615384615385</v>
      </c>
      <c r="R8" s="21">
        <v>2</v>
      </c>
    </row>
    <row r="9" s="2" customFormat="1" spans="1:18">
      <c r="A9" s="12" t="s">
        <v>45</v>
      </c>
      <c r="B9" s="12" t="s">
        <v>19</v>
      </c>
      <c r="C9" s="25">
        <v>5</v>
      </c>
      <c r="D9" s="25">
        <v>0</v>
      </c>
      <c r="E9" s="25">
        <v>29</v>
      </c>
      <c r="F9" s="25">
        <v>27</v>
      </c>
      <c r="G9" s="25">
        <v>21</v>
      </c>
      <c r="H9" s="26">
        <v>29</v>
      </c>
      <c r="I9" s="26">
        <v>27</v>
      </c>
      <c r="J9" s="26">
        <v>10</v>
      </c>
      <c r="K9" s="26">
        <v>26</v>
      </c>
      <c r="L9" s="26">
        <v>31</v>
      </c>
      <c r="M9" s="26">
        <v>35</v>
      </c>
      <c r="N9" s="26">
        <v>31</v>
      </c>
      <c r="O9" s="26">
        <v>33</v>
      </c>
      <c r="P9" s="20">
        <f>C9+D9+E9+F9+G9+H9+I9+J9+K9+L9+M9+N9+O9</f>
        <v>304</v>
      </c>
      <c r="Q9" s="20">
        <f t="shared" si="0"/>
        <v>8.21621621621622</v>
      </c>
      <c r="R9" s="21">
        <v>2</v>
      </c>
    </row>
    <row r="10" s="2" customFormat="1" spans="1:18">
      <c r="A10" s="12" t="s">
        <v>46</v>
      </c>
      <c r="B10" s="12" t="s">
        <v>19</v>
      </c>
      <c r="C10" s="25">
        <v>2</v>
      </c>
      <c r="D10" s="25">
        <v>0</v>
      </c>
      <c r="E10" s="25">
        <v>22</v>
      </c>
      <c r="F10" s="25">
        <v>25</v>
      </c>
      <c r="G10" s="25">
        <v>16</v>
      </c>
      <c r="H10" s="26">
        <v>29</v>
      </c>
      <c r="I10" s="26">
        <v>21</v>
      </c>
      <c r="J10" s="26">
        <v>11</v>
      </c>
      <c r="K10" s="26">
        <v>7</v>
      </c>
      <c r="L10" s="26">
        <v>31</v>
      </c>
      <c r="M10" s="26">
        <v>34</v>
      </c>
      <c r="N10" s="26">
        <v>36</v>
      </c>
      <c r="O10" s="26">
        <v>35</v>
      </c>
      <c r="P10" s="20">
        <f>C10+D10+E10+F10+G10+H10+I10+J10+K10+L10+M10+N10+O10</f>
        <v>269</v>
      </c>
      <c r="Q10" s="20">
        <f t="shared" si="0"/>
        <v>7.27027027027027</v>
      </c>
      <c r="R10" s="21">
        <v>2</v>
      </c>
    </row>
    <row r="11" s="2" customFormat="1" spans="1:18">
      <c r="A11" s="12" t="s">
        <v>47</v>
      </c>
      <c r="B11" s="12" t="s">
        <v>24</v>
      </c>
      <c r="C11" s="25">
        <v>6</v>
      </c>
      <c r="D11" s="25">
        <v>4</v>
      </c>
      <c r="E11" s="25">
        <v>23</v>
      </c>
      <c r="F11" s="25">
        <v>25</v>
      </c>
      <c r="G11" s="25">
        <v>28</v>
      </c>
      <c r="H11" s="26">
        <v>4</v>
      </c>
      <c r="I11" s="26">
        <v>14</v>
      </c>
      <c r="J11" s="26">
        <v>33</v>
      </c>
      <c r="K11" s="26">
        <v>23</v>
      </c>
      <c r="L11" s="26">
        <v>33</v>
      </c>
      <c r="M11" s="26">
        <v>34</v>
      </c>
      <c r="N11" s="26">
        <v>30</v>
      </c>
      <c r="O11" s="26">
        <v>19</v>
      </c>
      <c r="P11" s="20">
        <f>C11+D11+E11+F11+G11+H11+I11+J11+K11+L11+M11+N11+O11</f>
        <v>276</v>
      </c>
      <c r="Q11" s="20">
        <f>P11/B11</f>
        <v>7.26315789473684</v>
      </c>
      <c r="R11" s="21">
        <v>1</v>
      </c>
    </row>
    <row r="12" s="2" customFormat="1" spans="1:18">
      <c r="A12" s="12" t="s">
        <v>48</v>
      </c>
      <c r="B12" s="12" t="s">
        <v>22</v>
      </c>
      <c r="C12" s="25">
        <v>7</v>
      </c>
      <c r="D12" s="25">
        <v>0</v>
      </c>
      <c r="E12" s="25">
        <v>30</v>
      </c>
      <c r="F12" s="25">
        <v>26</v>
      </c>
      <c r="G12" s="25">
        <v>17</v>
      </c>
      <c r="H12" s="26">
        <v>28</v>
      </c>
      <c r="I12" s="26">
        <v>18</v>
      </c>
      <c r="J12" s="26">
        <v>17</v>
      </c>
      <c r="K12" s="26">
        <v>19</v>
      </c>
      <c r="L12" s="26">
        <v>27</v>
      </c>
      <c r="M12" s="26">
        <v>32</v>
      </c>
      <c r="N12" s="26">
        <v>31</v>
      </c>
      <c r="O12" s="26">
        <v>31</v>
      </c>
      <c r="P12" s="20">
        <f>C12+D12+E12+F12+G12+H12+I12+J12+K12+L12+M12+N12+O12</f>
        <v>283</v>
      </c>
      <c r="Q12" s="20">
        <f>P12/B12</f>
        <v>7.075</v>
      </c>
      <c r="R12" s="21">
        <v>1</v>
      </c>
    </row>
    <row r="13" s="2" customFormat="1" spans="1:18">
      <c r="A13" s="12" t="s">
        <v>49</v>
      </c>
      <c r="B13" s="12" t="s">
        <v>26</v>
      </c>
      <c r="C13" s="25">
        <v>0</v>
      </c>
      <c r="D13" s="25">
        <v>0</v>
      </c>
      <c r="E13" s="25">
        <v>23</v>
      </c>
      <c r="F13" s="25">
        <v>18</v>
      </c>
      <c r="G13" s="25">
        <v>17</v>
      </c>
      <c r="H13" s="26">
        <v>19</v>
      </c>
      <c r="I13" s="26">
        <v>12</v>
      </c>
      <c r="J13" s="26">
        <v>12</v>
      </c>
      <c r="K13" s="26">
        <v>34</v>
      </c>
      <c r="L13" s="26">
        <v>34</v>
      </c>
      <c r="M13" s="26">
        <v>34</v>
      </c>
      <c r="N13" s="26">
        <v>36</v>
      </c>
      <c r="O13" s="26">
        <v>36</v>
      </c>
      <c r="P13" s="20">
        <f>C13+D13+E13+F13+G13+H13+I13+J13+K13+L13+M13+N13+O13</f>
        <v>275</v>
      </c>
      <c r="Q13" s="20">
        <f>P13/B13</f>
        <v>7.05128205128205</v>
      </c>
      <c r="R13" s="21">
        <v>1</v>
      </c>
    </row>
    <row r="14" s="2" customFormat="1" spans="1:18">
      <c r="A14" s="12" t="s">
        <v>50</v>
      </c>
      <c r="B14" s="12" t="s">
        <v>51</v>
      </c>
      <c r="C14" s="25">
        <v>0</v>
      </c>
      <c r="D14" s="25">
        <v>1</v>
      </c>
      <c r="E14" s="25">
        <v>25</v>
      </c>
      <c r="F14" s="25">
        <v>0</v>
      </c>
      <c r="G14" s="25">
        <v>24</v>
      </c>
      <c r="H14" s="26">
        <v>23</v>
      </c>
      <c r="I14" s="26">
        <v>23</v>
      </c>
      <c r="J14" s="26">
        <v>22</v>
      </c>
      <c r="K14" s="26">
        <v>22</v>
      </c>
      <c r="L14" s="26">
        <v>28</v>
      </c>
      <c r="M14" s="26">
        <v>32</v>
      </c>
      <c r="N14" s="26">
        <v>35</v>
      </c>
      <c r="O14" s="26">
        <v>35</v>
      </c>
      <c r="P14" s="20">
        <f>C14+D14+E14+F14+G14+H14+I14+J14+K14+L14+M14+N14+O14</f>
        <v>270</v>
      </c>
      <c r="Q14" s="20">
        <f>P14/B14</f>
        <v>6.42857142857143</v>
      </c>
      <c r="R14" s="21">
        <v>1</v>
      </c>
    </row>
    <row r="15" s="2" customFormat="1" spans="1:18">
      <c r="A15" s="12" t="s">
        <v>52</v>
      </c>
      <c r="B15" s="12" t="s">
        <v>26</v>
      </c>
      <c r="C15" s="25">
        <v>0</v>
      </c>
      <c r="D15" s="25">
        <v>1</v>
      </c>
      <c r="E15" s="25">
        <v>10</v>
      </c>
      <c r="F15" s="25">
        <v>3</v>
      </c>
      <c r="G15" s="25">
        <v>22</v>
      </c>
      <c r="H15" s="26">
        <v>21</v>
      </c>
      <c r="I15" s="26">
        <v>5</v>
      </c>
      <c r="J15" s="26">
        <v>6</v>
      </c>
      <c r="K15" s="26">
        <v>32</v>
      </c>
      <c r="L15" s="26">
        <v>29</v>
      </c>
      <c r="M15" s="26">
        <v>33</v>
      </c>
      <c r="N15" s="26">
        <v>36</v>
      </c>
      <c r="O15" s="26">
        <v>36</v>
      </c>
      <c r="P15" s="20">
        <f>C15+D15+E15+F15+G15+H15+I15+J15+K15+L15+M15+N15+O15</f>
        <v>234</v>
      </c>
      <c r="Q15" s="20">
        <f>P15/B15</f>
        <v>6</v>
      </c>
      <c r="R15" s="21">
        <v>1</v>
      </c>
    </row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sortState ref="A2:R1048575">
    <sortCondition ref="Q2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48575"/>
  <sheetViews>
    <sheetView topLeftCell="H1" workbookViewId="0">
      <selection activeCell="U1" sqref="U$1:U$1048576"/>
    </sheetView>
  </sheetViews>
  <sheetFormatPr defaultColWidth="9" defaultRowHeight="13.5"/>
  <cols>
    <col min="1" max="1" width="14.875" style="2" customWidth="1"/>
    <col min="2" max="2" width="9" style="2"/>
    <col min="3" max="3" width="12.75" style="2" customWidth="1"/>
    <col min="4" max="4" width="9.625" style="2" customWidth="1"/>
    <col min="5" max="17" width="9" style="2"/>
    <col min="18" max="20" width="12.625" style="2"/>
    <col min="21" max="16380" width="9" style="2"/>
    <col min="16381" max="16381" width="12.625" style="2"/>
  </cols>
  <sheetData>
    <row r="1" s="1" customFormat="1" ht="33" customHeight="1" spans="1:21">
      <c r="A1" s="9" t="s">
        <v>0</v>
      </c>
      <c r="B1" s="22" t="s">
        <v>1</v>
      </c>
      <c r="C1" s="23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5" t="s">
        <v>53</v>
      </c>
      <c r="Q1" s="15" t="s">
        <v>54</v>
      </c>
      <c r="R1" s="9" t="s">
        <v>15</v>
      </c>
      <c r="S1" s="18" t="s">
        <v>55</v>
      </c>
      <c r="T1" s="18" t="s">
        <v>16</v>
      </c>
      <c r="U1" s="4" t="s">
        <v>17</v>
      </c>
    </row>
    <row r="2" s="2" customFormat="1" spans="1:21">
      <c r="A2" s="24" t="s">
        <v>56</v>
      </c>
      <c r="B2" s="24" t="s">
        <v>22</v>
      </c>
      <c r="C2" s="25">
        <v>0</v>
      </c>
      <c r="D2" s="25">
        <v>0</v>
      </c>
      <c r="E2" s="25">
        <v>25</v>
      </c>
      <c r="F2" s="25">
        <v>28</v>
      </c>
      <c r="G2" s="25">
        <v>37</v>
      </c>
      <c r="H2" s="26">
        <v>38</v>
      </c>
      <c r="I2" s="26">
        <v>38</v>
      </c>
      <c r="J2" s="26">
        <v>37</v>
      </c>
      <c r="K2" s="26">
        <v>36</v>
      </c>
      <c r="L2" s="26">
        <v>39</v>
      </c>
      <c r="M2" s="26">
        <v>39</v>
      </c>
      <c r="N2" s="26">
        <v>40</v>
      </c>
      <c r="O2" s="26">
        <v>40</v>
      </c>
      <c r="P2" s="19"/>
      <c r="Q2" s="19"/>
      <c r="R2" s="20">
        <f>C2+D2+E2+F2+G2+H2+I2+J2+K2+L2+M2+N2+O2</f>
        <v>397</v>
      </c>
      <c r="S2" s="20">
        <f>R2/13</f>
        <v>30.5384615384615</v>
      </c>
      <c r="T2" s="20">
        <f>S2/B2</f>
        <v>0.763461538461539</v>
      </c>
      <c r="U2" s="30">
        <v>3</v>
      </c>
    </row>
    <row r="3" s="2" customFormat="1" spans="1:21">
      <c r="A3" s="24" t="s">
        <v>57</v>
      </c>
      <c r="B3" s="24" t="s">
        <v>41</v>
      </c>
      <c r="C3" s="25">
        <v>0</v>
      </c>
      <c r="D3" s="25">
        <v>0</v>
      </c>
      <c r="E3" s="25">
        <v>31</v>
      </c>
      <c r="F3" s="25">
        <v>25</v>
      </c>
      <c r="G3" s="25">
        <v>30</v>
      </c>
      <c r="H3" s="26">
        <v>32</v>
      </c>
      <c r="I3" s="26">
        <v>30</v>
      </c>
      <c r="J3" s="26">
        <v>29</v>
      </c>
      <c r="K3" s="26">
        <v>29</v>
      </c>
      <c r="L3" s="26">
        <v>28</v>
      </c>
      <c r="M3" s="26">
        <v>30</v>
      </c>
      <c r="N3" s="26">
        <v>32</v>
      </c>
      <c r="O3" s="26">
        <v>30</v>
      </c>
      <c r="P3" s="19"/>
      <c r="Q3" s="19"/>
      <c r="R3" s="20">
        <f>C3+D3+E3+F3+G3+H3+I3+J3+K3+L3+M3+N3+O3</f>
        <v>326</v>
      </c>
      <c r="S3" s="20">
        <f>R3/13</f>
        <v>25.0769230769231</v>
      </c>
      <c r="T3" s="20">
        <f>S3/B3</f>
        <v>0.716483516483516</v>
      </c>
      <c r="U3" s="20">
        <v>2</v>
      </c>
    </row>
    <row r="4" s="2" customFormat="1" spans="1:21">
      <c r="A4" s="24" t="s">
        <v>58</v>
      </c>
      <c r="B4" s="24" t="s">
        <v>19</v>
      </c>
      <c r="C4" s="25">
        <v>0</v>
      </c>
      <c r="D4" s="25">
        <v>0</v>
      </c>
      <c r="E4" s="25">
        <v>24</v>
      </c>
      <c r="F4" s="25">
        <v>26</v>
      </c>
      <c r="G4" s="25">
        <v>28</v>
      </c>
      <c r="H4" s="26">
        <v>27</v>
      </c>
      <c r="I4" s="26">
        <v>28</v>
      </c>
      <c r="J4" s="26">
        <v>32</v>
      </c>
      <c r="K4" s="26">
        <v>33</v>
      </c>
      <c r="L4" s="26">
        <v>25</v>
      </c>
      <c r="M4" s="26">
        <v>35</v>
      </c>
      <c r="N4" s="26">
        <v>35</v>
      </c>
      <c r="O4" s="26">
        <v>33</v>
      </c>
      <c r="P4" s="19"/>
      <c r="Q4" s="19"/>
      <c r="R4" s="20">
        <f>C4+D4+E4+F4+G4+H4+I4+J4+K4+L4+M4+N4+O4</f>
        <v>326</v>
      </c>
      <c r="S4" s="20">
        <f>R4/13</f>
        <v>25.0769230769231</v>
      </c>
      <c r="T4" s="20">
        <f>S4/B4</f>
        <v>0.677754677754678</v>
      </c>
      <c r="U4" s="20">
        <v>2</v>
      </c>
    </row>
    <row r="5" s="2" customFormat="1" spans="1:21">
      <c r="A5" s="24" t="s">
        <v>59</v>
      </c>
      <c r="B5" s="24" t="s">
        <v>60</v>
      </c>
      <c r="C5" s="25">
        <v>0</v>
      </c>
      <c r="D5" s="25">
        <v>0</v>
      </c>
      <c r="E5" s="25">
        <v>6</v>
      </c>
      <c r="F5" s="25">
        <v>10</v>
      </c>
      <c r="G5" s="25">
        <v>27</v>
      </c>
      <c r="H5" s="26">
        <v>29</v>
      </c>
      <c r="I5" s="26">
        <v>33</v>
      </c>
      <c r="J5" s="26">
        <v>35</v>
      </c>
      <c r="K5" s="26">
        <v>34</v>
      </c>
      <c r="L5" s="26">
        <v>36</v>
      </c>
      <c r="M5" s="26">
        <v>35</v>
      </c>
      <c r="N5" s="26">
        <v>35</v>
      </c>
      <c r="O5" s="26">
        <v>36</v>
      </c>
      <c r="P5" s="19"/>
      <c r="Q5" s="19"/>
      <c r="R5" s="20">
        <f>C5+D5+E5+F5+G5+H5+I5+J5+K5+L5+M5+N5+O5</f>
        <v>316</v>
      </c>
      <c r="S5" s="20">
        <f>R5/13</f>
        <v>24.3076923076923</v>
      </c>
      <c r="T5" s="20">
        <f>S5/B5</f>
        <v>0.675213675213675</v>
      </c>
      <c r="U5" s="20">
        <v>2</v>
      </c>
    </row>
    <row r="6" s="2" customFormat="1" spans="1:21">
      <c r="A6" s="24" t="s">
        <v>61</v>
      </c>
      <c r="B6" s="24" t="s">
        <v>24</v>
      </c>
      <c r="C6" s="25">
        <v>0</v>
      </c>
      <c r="D6" s="25">
        <v>0</v>
      </c>
      <c r="E6" s="25">
        <v>24</v>
      </c>
      <c r="F6" s="25">
        <v>24</v>
      </c>
      <c r="G6" s="25">
        <v>24</v>
      </c>
      <c r="H6" s="26">
        <v>23</v>
      </c>
      <c r="I6" s="26">
        <v>25</v>
      </c>
      <c r="J6" s="26">
        <v>29</v>
      </c>
      <c r="K6" s="26">
        <v>30</v>
      </c>
      <c r="L6" s="26">
        <v>31</v>
      </c>
      <c r="M6" s="26">
        <v>31</v>
      </c>
      <c r="N6" s="26">
        <v>38</v>
      </c>
      <c r="O6" s="26">
        <v>39</v>
      </c>
      <c r="P6" s="19"/>
      <c r="Q6" s="19"/>
      <c r="R6" s="20">
        <f>C6+D6+E6+F6+G6+H6+I6+J6+K6+L6+M6+N6+O6</f>
        <v>318</v>
      </c>
      <c r="S6" s="20">
        <f>R6/13</f>
        <v>24.4615384615385</v>
      </c>
      <c r="T6" s="20">
        <f>S6/B6</f>
        <v>0.643724696356275</v>
      </c>
      <c r="U6" s="20">
        <v>2</v>
      </c>
    </row>
    <row r="7" s="2" customFormat="1" spans="1:21">
      <c r="A7" s="24" t="s">
        <v>62</v>
      </c>
      <c r="B7" s="24" t="s">
        <v>63</v>
      </c>
      <c r="C7" s="25">
        <v>0</v>
      </c>
      <c r="D7" s="25">
        <v>0</v>
      </c>
      <c r="E7" s="25">
        <v>27</v>
      </c>
      <c r="F7" s="25">
        <v>26</v>
      </c>
      <c r="G7" s="25">
        <v>31</v>
      </c>
      <c r="H7" s="26">
        <v>29</v>
      </c>
      <c r="I7" s="26">
        <v>21</v>
      </c>
      <c r="J7" s="26">
        <v>23</v>
      </c>
      <c r="K7" s="26">
        <v>20</v>
      </c>
      <c r="L7" s="26">
        <v>17</v>
      </c>
      <c r="M7" s="26">
        <v>26</v>
      </c>
      <c r="N7" s="26">
        <v>21</v>
      </c>
      <c r="O7" s="26">
        <v>30</v>
      </c>
      <c r="P7" s="19"/>
      <c r="Q7" s="19"/>
      <c r="R7" s="20">
        <f>C7+D7+E7+F7+G7+H7+I7+J7+K7+L7+M7+N7+O7</f>
        <v>271</v>
      </c>
      <c r="S7" s="20">
        <f>R7/13</f>
        <v>20.8461538461538</v>
      </c>
      <c r="T7" s="20">
        <f>S7/B7</f>
        <v>0.631701631701632</v>
      </c>
      <c r="U7" s="20">
        <v>2</v>
      </c>
    </row>
    <row r="8" s="2" customFormat="1" spans="1:21">
      <c r="A8" s="24" t="s">
        <v>64</v>
      </c>
      <c r="B8" s="24" t="s">
        <v>41</v>
      </c>
      <c r="C8" s="25">
        <v>0</v>
      </c>
      <c r="D8" s="25">
        <v>0</v>
      </c>
      <c r="E8" s="25">
        <v>26</v>
      </c>
      <c r="F8" s="25">
        <v>22</v>
      </c>
      <c r="G8" s="25">
        <v>22</v>
      </c>
      <c r="H8" s="26">
        <v>27</v>
      </c>
      <c r="I8" s="26">
        <v>25</v>
      </c>
      <c r="J8" s="26">
        <v>28</v>
      </c>
      <c r="K8" s="26">
        <v>23</v>
      </c>
      <c r="L8" s="26">
        <v>26</v>
      </c>
      <c r="M8" s="26">
        <v>27</v>
      </c>
      <c r="N8" s="26">
        <v>27</v>
      </c>
      <c r="O8" s="26">
        <v>30</v>
      </c>
      <c r="P8" s="19"/>
      <c r="Q8" s="19"/>
      <c r="R8" s="20">
        <f>C8+D8+E8+F8+G8+H8+I8+J8+K8+L8+M8+N8+O8</f>
        <v>283</v>
      </c>
      <c r="S8" s="20">
        <f>R8/13</f>
        <v>21.7692307692308</v>
      </c>
      <c r="T8" s="20">
        <f>S8/B8</f>
        <v>0.621978021978022</v>
      </c>
      <c r="U8" s="20">
        <v>2</v>
      </c>
    </row>
    <row r="9" s="2" customFormat="1" spans="1:21">
      <c r="A9" s="24" t="s">
        <v>65</v>
      </c>
      <c r="B9" s="24" t="s">
        <v>26</v>
      </c>
      <c r="C9" s="25">
        <v>0</v>
      </c>
      <c r="D9" s="25">
        <v>0</v>
      </c>
      <c r="E9" s="25">
        <v>26</v>
      </c>
      <c r="F9" s="25">
        <v>18</v>
      </c>
      <c r="G9" s="25">
        <v>15</v>
      </c>
      <c r="H9" s="26">
        <v>17</v>
      </c>
      <c r="I9" s="26">
        <v>26</v>
      </c>
      <c r="J9" s="26">
        <v>27</v>
      </c>
      <c r="K9" s="29">
        <v>26</v>
      </c>
      <c r="L9" s="26">
        <v>31</v>
      </c>
      <c r="M9" s="26">
        <v>36</v>
      </c>
      <c r="N9" s="26">
        <v>38</v>
      </c>
      <c r="O9" s="26">
        <v>38</v>
      </c>
      <c r="P9" s="19"/>
      <c r="Q9" s="19"/>
      <c r="R9" s="20">
        <f>C9+D9+E9+F9+G9+H9+I9+J9+K9+L9+M9+N9+O9</f>
        <v>298</v>
      </c>
      <c r="S9" s="20">
        <f>R9/13</f>
        <v>22.9230769230769</v>
      </c>
      <c r="T9" s="20">
        <f>S9/B9</f>
        <v>0.587771203155819</v>
      </c>
      <c r="U9" s="20">
        <v>2</v>
      </c>
    </row>
    <row r="10" s="2" customFormat="1" spans="1:21">
      <c r="A10" s="24" t="s">
        <v>66</v>
      </c>
      <c r="B10" s="24" t="s">
        <v>22</v>
      </c>
      <c r="C10" s="27"/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19">
        <v>9</v>
      </c>
      <c r="Q10" s="19">
        <v>36</v>
      </c>
      <c r="R10" s="20">
        <v>45</v>
      </c>
      <c r="S10" s="20">
        <f>R10/2</f>
        <v>22.5</v>
      </c>
      <c r="T10" s="20">
        <f>S10/B10</f>
        <v>0.5625</v>
      </c>
      <c r="U10" s="20">
        <v>2</v>
      </c>
    </row>
    <row r="11" s="2" customFormat="1" spans="1:21">
      <c r="A11" s="24" t="s">
        <v>67</v>
      </c>
      <c r="B11" s="24" t="s">
        <v>26</v>
      </c>
      <c r="C11" s="25">
        <v>0</v>
      </c>
      <c r="D11" s="25">
        <v>0</v>
      </c>
      <c r="E11" s="25">
        <v>26</v>
      </c>
      <c r="F11" s="25">
        <v>24</v>
      </c>
      <c r="G11" s="25">
        <v>17</v>
      </c>
      <c r="H11" s="26">
        <v>24</v>
      </c>
      <c r="I11" s="26">
        <v>13</v>
      </c>
      <c r="J11" s="26">
        <v>24</v>
      </c>
      <c r="K11" s="26">
        <v>26</v>
      </c>
      <c r="L11" s="26">
        <v>27</v>
      </c>
      <c r="M11" s="26">
        <v>34</v>
      </c>
      <c r="N11" s="26">
        <v>34</v>
      </c>
      <c r="O11" s="26">
        <v>34</v>
      </c>
      <c r="P11" s="19"/>
      <c r="Q11" s="19"/>
      <c r="R11" s="20">
        <f>C11+D11+E11+F11+G11+H11+I11+J11+K11+L11+M11+N11+O11</f>
        <v>283</v>
      </c>
      <c r="S11" s="20">
        <f>R11/13</f>
        <v>21.7692307692308</v>
      </c>
      <c r="T11" s="20">
        <f>S11/B11</f>
        <v>0.558185404339251</v>
      </c>
      <c r="U11" s="20">
        <v>2</v>
      </c>
    </row>
    <row r="12" s="2" customFormat="1" spans="1:21">
      <c r="A12" s="24" t="s">
        <v>68</v>
      </c>
      <c r="B12" s="24" t="s">
        <v>24</v>
      </c>
      <c r="C12" s="25">
        <v>0</v>
      </c>
      <c r="D12" s="25">
        <v>0</v>
      </c>
      <c r="E12" s="25">
        <v>18</v>
      </c>
      <c r="F12" s="25">
        <v>16</v>
      </c>
      <c r="G12" s="25">
        <v>21</v>
      </c>
      <c r="H12" s="26">
        <v>27</v>
      </c>
      <c r="I12" s="26">
        <v>23</v>
      </c>
      <c r="J12" s="26">
        <v>24</v>
      </c>
      <c r="K12" s="26">
        <v>13</v>
      </c>
      <c r="L12" s="26">
        <v>24</v>
      </c>
      <c r="M12" s="26">
        <v>25</v>
      </c>
      <c r="N12" s="26">
        <v>24</v>
      </c>
      <c r="O12" s="26">
        <v>28</v>
      </c>
      <c r="P12" s="19"/>
      <c r="Q12" s="19"/>
      <c r="R12" s="20">
        <f>C12+D12+E12+F12+G12+H12+I12+J12+K12+L12+M12+N12+O12</f>
        <v>243</v>
      </c>
      <c r="S12" s="20">
        <f>R12/13</f>
        <v>18.6923076923077</v>
      </c>
      <c r="T12" s="20">
        <f>S12/B12</f>
        <v>0.491902834008097</v>
      </c>
      <c r="U12" s="20">
        <v>1</v>
      </c>
    </row>
    <row r="13" s="2" customFormat="1" spans="1:21">
      <c r="A13" s="24" t="s">
        <v>69</v>
      </c>
      <c r="B13" s="24" t="s">
        <v>26</v>
      </c>
      <c r="C13" s="25">
        <v>0</v>
      </c>
      <c r="D13" s="25">
        <v>0</v>
      </c>
      <c r="E13" s="25">
        <v>15</v>
      </c>
      <c r="F13" s="25">
        <v>9</v>
      </c>
      <c r="G13" s="25">
        <v>10</v>
      </c>
      <c r="H13" s="26">
        <v>15</v>
      </c>
      <c r="I13" s="26">
        <v>10</v>
      </c>
      <c r="J13" s="26">
        <v>14</v>
      </c>
      <c r="K13" s="26">
        <v>11</v>
      </c>
      <c r="L13" s="26">
        <v>22</v>
      </c>
      <c r="M13" s="26">
        <v>30</v>
      </c>
      <c r="N13" s="26">
        <v>33</v>
      </c>
      <c r="O13" s="26">
        <v>31</v>
      </c>
      <c r="P13" s="19"/>
      <c r="Q13" s="19"/>
      <c r="R13" s="20">
        <f>C13+D13+E13+F13+G13+H13+I13+J13+K13+L13+M13+N13+O13</f>
        <v>200</v>
      </c>
      <c r="S13" s="20">
        <f>R13/13</f>
        <v>15.3846153846154</v>
      </c>
      <c r="T13" s="20">
        <f>S13/B13</f>
        <v>0.394477317554241</v>
      </c>
      <c r="U13" s="20">
        <v>1</v>
      </c>
    </row>
    <row r="14" s="2" customFormat="1" spans="1:21">
      <c r="A14" s="24" t="s">
        <v>70</v>
      </c>
      <c r="B14" s="24" t="s">
        <v>71</v>
      </c>
      <c r="C14" s="25">
        <v>0</v>
      </c>
      <c r="D14" s="25">
        <v>0</v>
      </c>
      <c r="E14" s="25">
        <v>18</v>
      </c>
      <c r="F14" s="25">
        <v>13</v>
      </c>
      <c r="G14" s="25">
        <v>11</v>
      </c>
      <c r="H14" s="26">
        <v>11</v>
      </c>
      <c r="I14" s="26">
        <v>9</v>
      </c>
      <c r="J14" s="26">
        <v>12</v>
      </c>
      <c r="K14" s="26">
        <v>10</v>
      </c>
      <c r="L14" s="26">
        <v>12</v>
      </c>
      <c r="M14" s="26">
        <v>14</v>
      </c>
      <c r="N14" s="26">
        <v>17</v>
      </c>
      <c r="O14" s="26">
        <v>25</v>
      </c>
      <c r="P14" s="19"/>
      <c r="Q14" s="19"/>
      <c r="R14" s="20">
        <f>C14+D14+E14+F14+G14+H14+I14+J14+K14+L14+M14+N14+O14</f>
        <v>152</v>
      </c>
      <c r="S14" s="20">
        <f>R14/13</f>
        <v>11.6923076923077</v>
      </c>
      <c r="T14" s="20">
        <f>S14/B14</f>
        <v>0.377171215880893</v>
      </c>
      <c r="U14" s="20">
        <v>1</v>
      </c>
    </row>
    <row r="15" s="2" customFormat="1" spans="1:21">
      <c r="A15" s="24" t="s">
        <v>72</v>
      </c>
      <c r="B15" s="24" t="s">
        <v>63</v>
      </c>
      <c r="C15" s="25">
        <v>0</v>
      </c>
      <c r="D15" s="25">
        <v>0</v>
      </c>
      <c r="E15" s="25">
        <v>15</v>
      </c>
      <c r="F15" s="25">
        <v>6</v>
      </c>
      <c r="G15" s="25">
        <v>11</v>
      </c>
      <c r="H15" s="26">
        <v>19</v>
      </c>
      <c r="I15" s="26">
        <v>7</v>
      </c>
      <c r="J15" s="26">
        <v>12</v>
      </c>
      <c r="K15" s="26">
        <v>11</v>
      </c>
      <c r="L15" s="26">
        <v>6</v>
      </c>
      <c r="M15" s="26">
        <v>7</v>
      </c>
      <c r="N15" s="26">
        <v>15</v>
      </c>
      <c r="O15" s="26">
        <v>22</v>
      </c>
      <c r="P15" s="19"/>
      <c r="Q15" s="19"/>
      <c r="R15" s="20">
        <f>C15+D15+E15+F15+G15+H15+I15+J15+K15+L15+M15+N15+O15</f>
        <v>131</v>
      </c>
      <c r="S15" s="20">
        <f>R15/13</f>
        <v>10.0769230769231</v>
      </c>
      <c r="T15" s="20">
        <f>S15/B15</f>
        <v>0.305361305361305</v>
      </c>
      <c r="U15" s="21">
        <v>2</v>
      </c>
    </row>
    <row r="19" spans="19:19">
      <c r="S19" s="31"/>
    </row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sortState ref="A2:U1048575">
    <sortCondition ref="T2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48576"/>
  <sheetViews>
    <sheetView topLeftCell="J1" workbookViewId="0">
      <selection activeCell="W1" sqref="W$1:W$1048576"/>
    </sheetView>
  </sheetViews>
  <sheetFormatPr defaultColWidth="9" defaultRowHeight="13.5"/>
  <cols>
    <col min="1" max="1" width="14.875" style="2" customWidth="1"/>
    <col min="2" max="2" width="11.625" style="2" customWidth="1"/>
    <col min="3" max="21" width="9" style="2"/>
    <col min="22" max="22" width="12.625" style="2"/>
    <col min="23" max="16384" width="9" style="2"/>
  </cols>
  <sheetData>
    <row r="1" s="1" customFormat="1" ht="33" customHeight="1" spans="1:23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5" t="s">
        <v>73</v>
      </c>
      <c r="Q1" s="15" t="s">
        <v>74</v>
      </c>
      <c r="R1" s="15" t="s">
        <v>75</v>
      </c>
      <c r="S1" s="15" t="s">
        <v>53</v>
      </c>
      <c r="T1" s="15" t="s">
        <v>54</v>
      </c>
      <c r="U1" s="9" t="s">
        <v>15</v>
      </c>
      <c r="V1" s="18" t="s">
        <v>16</v>
      </c>
      <c r="W1" s="4" t="s">
        <v>17</v>
      </c>
    </row>
    <row r="2" s="2" customFormat="1" spans="1:23">
      <c r="A2" s="12" t="s">
        <v>76</v>
      </c>
      <c r="B2" s="12" t="s">
        <v>33</v>
      </c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6">
        <v>36</v>
      </c>
      <c r="Q2" s="19">
        <v>32</v>
      </c>
      <c r="R2" s="19">
        <v>24</v>
      </c>
      <c r="S2" s="19">
        <v>18</v>
      </c>
      <c r="T2" s="19">
        <v>38</v>
      </c>
      <c r="U2" s="20">
        <v>148</v>
      </c>
      <c r="V2" s="20">
        <f>U2/B2</f>
        <v>3.60975609756098</v>
      </c>
      <c r="W2" s="21">
        <v>2</v>
      </c>
    </row>
    <row r="3" s="2" customFormat="1" spans="1:23">
      <c r="A3" s="12" t="s">
        <v>77</v>
      </c>
      <c r="B3" s="12" t="s">
        <v>51</v>
      </c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6">
        <v>30</v>
      </c>
      <c r="Q3" s="19">
        <v>25</v>
      </c>
      <c r="R3" s="19">
        <v>24</v>
      </c>
      <c r="S3" s="19">
        <v>30</v>
      </c>
      <c r="T3" s="19">
        <v>41</v>
      </c>
      <c r="U3" s="20">
        <v>150</v>
      </c>
      <c r="V3" s="20">
        <f>U3/B3</f>
        <v>3.57142857142857</v>
      </c>
      <c r="W3" s="21">
        <v>2</v>
      </c>
    </row>
    <row r="4" s="2" customFormat="1" spans="1:23">
      <c r="A4" s="12" t="s">
        <v>78</v>
      </c>
      <c r="B4" s="12" t="s">
        <v>24</v>
      </c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6">
        <v>26</v>
      </c>
      <c r="Q4" s="19">
        <v>25</v>
      </c>
      <c r="R4" s="19">
        <v>26</v>
      </c>
      <c r="S4" s="19">
        <v>25</v>
      </c>
      <c r="T4" s="19">
        <v>21</v>
      </c>
      <c r="U4" s="20">
        <v>123</v>
      </c>
      <c r="V4" s="20">
        <f>U4/B4</f>
        <v>3.23684210526316</v>
      </c>
      <c r="W4" s="21">
        <v>2</v>
      </c>
    </row>
    <row r="5" s="2" customFormat="1" spans="1:23">
      <c r="A5" s="12" t="s">
        <v>79</v>
      </c>
      <c r="B5" s="12" t="s">
        <v>51</v>
      </c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6">
        <v>32</v>
      </c>
      <c r="Q5" s="19">
        <v>29</v>
      </c>
      <c r="R5" s="19">
        <v>24</v>
      </c>
      <c r="S5" s="19">
        <v>20</v>
      </c>
      <c r="T5" s="19">
        <v>26</v>
      </c>
      <c r="U5" s="20">
        <v>131</v>
      </c>
      <c r="V5" s="20">
        <f>U5/B5</f>
        <v>3.11904761904762</v>
      </c>
      <c r="W5" s="21">
        <v>2</v>
      </c>
    </row>
    <row r="6" s="2" customFormat="1" spans="1:23">
      <c r="A6" s="12" t="s">
        <v>80</v>
      </c>
      <c r="B6" s="12" t="s">
        <v>22</v>
      </c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6">
        <v>29</v>
      </c>
      <c r="Q6" s="19">
        <v>18</v>
      </c>
      <c r="R6" s="19">
        <v>18</v>
      </c>
      <c r="S6" s="19">
        <v>17</v>
      </c>
      <c r="T6" s="19">
        <v>38</v>
      </c>
      <c r="U6" s="20">
        <v>120</v>
      </c>
      <c r="V6" s="20">
        <f>U6/B6</f>
        <v>3</v>
      </c>
      <c r="W6" s="21">
        <v>2</v>
      </c>
    </row>
    <row r="7" s="2" customFormat="1" spans="1:23">
      <c r="A7" s="12" t="s">
        <v>81</v>
      </c>
      <c r="B7" s="12" t="s">
        <v>33</v>
      </c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6">
        <v>29</v>
      </c>
      <c r="Q7" s="19">
        <v>13</v>
      </c>
      <c r="R7" s="19">
        <v>10</v>
      </c>
      <c r="S7" s="19">
        <v>17</v>
      </c>
      <c r="T7" s="19">
        <v>37</v>
      </c>
      <c r="U7" s="20">
        <v>106</v>
      </c>
      <c r="V7" s="20">
        <f>U7/B7</f>
        <v>2.58536585365854</v>
      </c>
      <c r="W7" s="21">
        <v>2</v>
      </c>
    </row>
    <row r="8" s="2" customFormat="1" spans="1:23">
      <c r="A8" s="12" t="s">
        <v>82</v>
      </c>
      <c r="B8" s="12" t="s">
        <v>19</v>
      </c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6">
        <v>10</v>
      </c>
      <c r="Q8" s="19">
        <v>19</v>
      </c>
      <c r="R8" s="19">
        <v>23</v>
      </c>
      <c r="S8" s="19">
        <v>11</v>
      </c>
      <c r="T8" s="19">
        <v>19</v>
      </c>
      <c r="U8" s="20">
        <v>82</v>
      </c>
      <c r="V8" s="20">
        <f>U8/B8</f>
        <v>2.21621621621622</v>
      </c>
      <c r="W8" s="21">
        <v>2</v>
      </c>
    </row>
    <row r="9" s="2" customFormat="1" spans="1:23">
      <c r="A9" s="12" t="s">
        <v>83</v>
      </c>
      <c r="B9" s="12" t="s">
        <v>22</v>
      </c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7">
        <v>13</v>
      </c>
      <c r="Q9" s="19">
        <v>21</v>
      </c>
      <c r="R9" s="19">
        <v>17</v>
      </c>
      <c r="S9" s="19">
        <v>7</v>
      </c>
      <c r="T9" s="19">
        <v>9</v>
      </c>
      <c r="U9" s="20">
        <v>67</v>
      </c>
      <c r="V9" s="21">
        <f>U9/B9</f>
        <v>1.675</v>
      </c>
      <c r="W9" s="21">
        <v>1</v>
      </c>
    </row>
    <row r="10" s="2" customFormat="1" spans="1:23">
      <c r="A10" s="12" t="s">
        <v>84</v>
      </c>
      <c r="B10" s="12" t="s">
        <v>26</v>
      </c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6">
        <v>13</v>
      </c>
      <c r="Q10" s="19">
        <v>9</v>
      </c>
      <c r="R10" s="19">
        <v>9</v>
      </c>
      <c r="S10" s="19">
        <v>4</v>
      </c>
      <c r="T10" s="19">
        <v>25</v>
      </c>
      <c r="U10" s="20">
        <v>60</v>
      </c>
      <c r="V10" s="20">
        <f>U10/B10</f>
        <v>1.53846153846154</v>
      </c>
      <c r="W10" s="21">
        <v>1</v>
      </c>
    </row>
    <row r="11" s="2" customFormat="1" spans="1:23">
      <c r="A11" s="12" t="s">
        <v>85</v>
      </c>
      <c r="B11" s="12" t="s">
        <v>22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6">
        <v>3</v>
      </c>
      <c r="Q11" s="19">
        <v>11</v>
      </c>
      <c r="R11" s="19">
        <v>10</v>
      </c>
      <c r="S11" s="19">
        <v>9</v>
      </c>
      <c r="T11" s="19">
        <v>10</v>
      </c>
      <c r="U11" s="20">
        <v>43</v>
      </c>
      <c r="V11" s="20">
        <f>U11/B11</f>
        <v>1.075</v>
      </c>
      <c r="W11" s="21">
        <v>1</v>
      </c>
    </row>
    <row r="12" s="2" customFormat="1" spans="1:23">
      <c r="A12" s="12" t="s">
        <v>86</v>
      </c>
      <c r="B12" s="12" t="s">
        <v>26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6">
        <v>1</v>
      </c>
      <c r="Q12" s="19">
        <v>6</v>
      </c>
      <c r="R12" s="19">
        <v>8</v>
      </c>
      <c r="S12" s="19">
        <v>6</v>
      </c>
      <c r="T12" s="19">
        <v>8</v>
      </c>
      <c r="U12" s="20">
        <v>29</v>
      </c>
      <c r="V12" s="20">
        <f>U12/B12</f>
        <v>0.743589743589744</v>
      </c>
      <c r="W12" s="21">
        <v>1</v>
      </c>
    </row>
    <row r="13" s="2" customFormat="1" spans="1:23">
      <c r="A13" s="12" t="s">
        <v>87</v>
      </c>
      <c r="B13" s="12" t="s">
        <v>51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6">
        <v>7</v>
      </c>
      <c r="Q13" s="19">
        <v>3</v>
      </c>
      <c r="R13" s="19">
        <v>1</v>
      </c>
      <c r="S13" s="19">
        <v>1</v>
      </c>
      <c r="T13" s="19">
        <v>17</v>
      </c>
      <c r="U13" s="20">
        <v>29</v>
      </c>
      <c r="V13" s="20">
        <f>U13/B13</f>
        <v>0.69047619047619</v>
      </c>
      <c r="W13" s="21">
        <v>1</v>
      </c>
    </row>
    <row r="14" spans="1:1">
      <c r="A14" s="2" t="s">
        <v>88</v>
      </c>
    </row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A2:W1048576">
    <sortCondition ref="V2" descending="1"/>
  </sortState>
  <mergeCells count="1">
    <mergeCell ref="A14:C1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" sqref="C$1:C$1048576"/>
    </sheetView>
  </sheetViews>
  <sheetFormatPr defaultColWidth="9" defaultRowHeight="13.5" outlineLevelCol="2"/>
  <cols>
    <col min="1" max="1" width="17.25" customWidth="1"/>
  </cols>
  <sheetData>
    <row r="1" s="1" customFormat="1" ht="33" customHeight="1" spans="1:3">
      <c r="A1" s="3" t="s">
        <v>0</v>
      </c>
      <c r="B1" s="3" t="s">
        <v>89</v>
      </c>
      <c r="C1" s="4" t="s">
        <v>17</v>
      </c>
    </row>
    <row r="2" s="2" customFormat="1" spans="1:3">
      <c r="A2" s="5" t="s">
        <v>90</v>
      </c>
      <c r="B2" s="5">
        <v>59</v>
      </c>
      <c r="C2" s="6">
        <v>3</v>
      </c>
    </row>
    <row r="3" s="2" customFormat="1" spans="1:3">
      <c r="A3" s="5" t="s">
        <v>91</v>
      </c>
      <c r="B3" s="5">
        <v>32</v>
      </c>
      <c r="C3" s="6">
        <v>2</v>
      </c>
    </row>
    <row r="4" s="2" customFormat="1" spans="1:3">
      <c r="A4" s="5" t="s">
        <v>92</v>
      </c>
      <c r="B4" s="5">
        <v>32</v>
      </c>
      <c r="C4" s="6">
        <v>2</v>
      </c>
    </row>
    <row r="5" s="2" customFormat="1" spans="1:3">
      <c r="A5" s="5" t="s">
        <v>93</v>
      </c>
      <c r="B5" s="5">
        <v>31</v>
      </c>
      <c r="C5" s="6">
        <v>2</v>
      </c>
    </row>
    <row r="6" s="2" customFormat="1" spans="1:3">
      <c r="A6" s="5" t="s">
        <v>94</v>
      </c>
      <c r="B6" s="5">
        <v>31</v>
      </c>
      <c r="C6" s="6">
        <v>2</v>
      </c>
    </row>
    <row r="7" s="2" customFormat="1" spans="1:3">
      <c r="A7" s="5" t="s">
        <v>95</v>
      </c>
      <c r="B7" s="5">
        <v>28</v>
      </c>
      <c r="C7" s="6">
        <v>1</v>
      </c>
    </row>
    <row r="8" s="2" customFormat="1" spans="1:3">
      <c r="A8" s="5" t="s">
        <v>96</v>
      </c>
      <c r="B8" s="5">
        <v>26</v>
      </c>
      <c r="C8" s="6">
        <v>1</v>
      </c>
    </row>
    <row r="9" s="2" customFormat="1" spans="1:3">
      <c r="A9" s="5" t="s">
        <v>97</v>
      </c>
      <c r="B9" s="5">
        <v>21</v>
      </c>
      <c r="C9" s="6">
        <v>1</v>
      </c>
    </row>
    <row r="10" s="2" customFormat="1" spans="1:3">
      <c r="A10" s="5" t="s">
        <v>98</v>
      </c>
      <c r="B10" s="5">
        <v>21</v>
      </c>
      <c r="C10" s="6">
        <v>1</v>
      </c>
    </row>
    <row r="11" s="2" customFormat="1" spans="1:3">
      <c r="A11" s="5" t="s">
        <v>99</v>
      </c>
      <c r="B11" s="5">
        <v>12</v>
      </c>
      <c r="C11" s="6">
        <v>1</v>
      </c>
    </row>
    <row r="12" spans="2:3">
      <c r="B12" s="7"/>
      <c r="C12" s="8"/>
    </row>
  </sheetData>
  <sortState ref="A2:T11">
    <sortCondition ref="B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17级</vt:lpstr>
      <vt:lpstr>18级</vt:lpstr>
      <vt:lpstr>19级</vt:lpstr>
      <vt:lpstr>16级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燕燕Z</cp:lastModifiedBy>
  <dcterms:created xsi:type="dcterms:W3CDTF">2019-12-05T10:35:00Z</dcterms:created>
  <dcterms:modified xsi:type="dcterms:W3CDTF">2020-03-24T06:44:28Z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